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<sst xmlns="http://schemas.openxmlformats.org/spreadsheetml/2006/main" count="270" uniqueCount="120">
  <si>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</si>
  <si>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</si>
  <si>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</si>
  <si>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</si>
  <si>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</si>
  <si>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</si>
  <si>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</si>
  <si>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</si>
  <si>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</si>
  <si>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</si>
  <si>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</si>
  <si>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</si>
  <si>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</si>
  <si>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</si>
  <si>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</si>
  <si>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</si>
  <si>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</si>
  <si>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</si>
  <si>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</si>
  <si>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</si>
  <si>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</si>
  <si>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</si>
  <si>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</si>
  <si>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</si>
  <si>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</si>
  <si>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</si>
  <si>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</si>
  <si>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</si>
  <si>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</si>
  <si>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</si>
  <si>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</si>
  <si>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</si>
  <si>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</si>
  <si>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</si>
  <si>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</si>
  <si>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</si>
  <si>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</si>
  <si>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</si>
  <si>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</si>
  <si>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</si>
  <si>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</si>
  <si>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</si>
  <si>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</si>
  <si>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</si>
  <si>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</si>
  <si>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</si>
  <si>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</si>
  <si>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700</t>
  </si>
  <si>
    <t>§</t>
  </si>
  <si>
    <t>Ogółem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</si>
  <si>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</si>
  <si>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</si>
  <si>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</si>
  <si>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</si>
  <si>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</si>
  <si>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</si>
  <si>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</si>
  <si>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Dotacje ogółem</t>
  </si>
  <si>
    <t>w  złotych</t>
  </si>
  <si>
    <t xml:space="preserve"> </t>
  </si>
  <si>
    <t>02001</t>
  </si>
  <si>
    <t>020</t>
  </si>
  <si>
    <t>Wydatki
na 2024 r.</t>
  </si>
  <si>
    <t>Dochody i wydatki związane z realizacją zadań z zakresu administracji rządowej i innych zadań zleconych odrębnymi ustawami w 2024 r.</t>
  </si>
  <si>
    <t>Zmiany w planie wydatków budżetowych w 2024 roku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</si>
  <si>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</si>
  <si>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</si>
  <si>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</si>
  <si>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</si>
  <si>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</si>
  <si>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</si>
  <si>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</si>
  <si>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Plan po zmianach 
(5+6+7)</t>
  </si>
  <si>
    <t>Zwiększenie</t>
  </si>
  <si>
    <t>Zmniejszenie</t>
  </si>
  <si>
    <t>Plan przed zmianą</t>
  </si>
  <si>
    <t>w złotych</t>
  </si>
  <si>
    <t>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</si>
  <si>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</si>
  <si>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</si>
  <si>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</si>
  <si>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1 638 368,57</t>
  </si>
  <si>
    <t>Dochody budżetu powiatu na 2024 rok</t>
  </si>
  <si>
    <t>854</t>
  </si>
  <si>
    <t>Edukacyjna opieka wychowawcza</t>
  </si>
  <si>
    <t>2130</t>
  </si>
  <si>
    <t>Dotacja celowa otrzymana z budżetu państwa na realizację bieżących zadań własnych powiatu</t>
  </si>
  <si>
    <t>156 325 145,18</t>
  </si>
  <si>
    <t>40 070 946,00</t>
  </si>
  <si>
    <t>196 396 091,18</t>
  </si>
  <si>
    <t>85406</t>
  </si>
  <si>
    <t>Poradnie psychologiczno-pedagogiczne, w tym poradnie specjalistyczne</t>
  </si>
  <si>
    <t>73 014,00</t>
  </si>
  <si>
    <t>15 900,00</t>
  </si>
  <si>
    <t>88 914,00</t>
  </si>
  <si>
    <t>2110</t>
  </si>
  <si>
    <t>Dotacja celowa otrzymana z budżetu państwa na zadania bieżące z zakresu administracji rządowej oraz inne zadania zlecone ustawami realizowane przez powiat</t>
  </si>
  <si>
    <t>852</t>
  </si>
  <si>
    <t>Pomoc społeczna</t>
  </si>
  <si>
    <t>35 858 958,00</t>
  </si>
  <si>
    <t>-96 256,00</t>
  </si>
  <si>
    <t>35 762 702,00</t>
  </si>
  <si>
    <t>85202</t>
  </si>
  <si>
    <t>Domy pomocy społecznej</t>
  </si>
  <si>
    <t>33 860 869,00</t>
  </si>
  <si>
    <t>33 764 613,00</t>
  </si>
  <si>
    <t>5 438 496,00</t>
  </si>
  <si>
    <t>5 342 240,00</t>
  </si>
  <si>
    <t>156 244 789,18</t>
  </si>
  <si>
    <t>196 315 735,18</t>
  </si>
  <si>
    <t>754</t>
  </si>
  <si>
    <t>Bezpieczeństwo publiczne i ochrona przeciwpożarowa</t>
  </si>
  <si>
    <t>75411</t>
  </si>
  <si>
    <t>Komendy powiatowe Państwowej Straży Pożarnej</t>
  </si>
  <si>
    <t>85203</t>
  </si>
  <si>
    <t>Ośrodki wsparcia</t>
  </si>
  <si>
    <t>85446</t>
  </si>
  <si>
    <t>Dokształcanie i doskonalenie nauczycieli</t>
  </si>
  <si>
    <t>Załącznik Nr 1                                                                                                          do uchwały Zarządu Powiatu w Opatowie Nr 278.47.2024                                                     z dnia 11 kwietnia 2024 r.</t>
  </si>
  <si>
    <t>Załącznik Nr 2                                                                                                                                        do uchwały Zarządu Powiatu w Opatowie Nr 278.47.2024                                                                             z dnia 11 kwietnia 2024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</si>
</sst>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_ ;\-#,##0\ "/>
    <numFmt numFmtId="172" formatCode="_-* #,##0\ _z_ł_-;\-* #,##0\ _z_ł_-;_-* &quot;- &quot;_z_ł_-;_-@_-"/>
  </numFmts>
  <fonts count="7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color indexed="8"/>
      <name val="Times New Roman"/>
      <family val="1"/>
    </font>
    <font>
      <sz val="10"/>
      <color indexed="53"/>
      <name val="Arial CE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sz val="8"/>
      <name val="Arial CE"/>
      <family val="2"/>
    </font>
    <font>
      <b/>
      <i/>
      <sz val="8"/>
      <name val="Calibri"/>
      <family val="2"/>
    </font>
    <font>
      <sz val="10"/>
      <name val="Arial"/>
      <family val="2"/>
    </font>
    <font>
      <sz val="5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i/>
      <sz val="10"/>
      <name val="Calibri"/>
      <family val="2"/>
    </font>
    <font>
      <b/>
      <sz val="14"/>
      <name val="Arial CE"/>
      <family val="2"/>
    </font>
    <font>
      <b/>
      <sz val="14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b/>
      <sz val="5"/>
      <color indexed="8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b/>
      <sz val="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0" fillId="32" borderId="0" applyNumberFormat="0" applyBorder="0" applyAlignment="0" applyProtection="0"/>
  </cellStyleXfs>
  <cellXfs count="9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52">
      <alignment/>
      <protection/>
    </xf>
    <xf numFmtId="0" fontId="4" fillId="0" borderId="0" xfId="52" applyAlignment="1">
      <alignment vertical="center"/>
      <protection/>
    </xf>
    <xf numFmtId="172" fontId="4" fillId="0" borderId="0" xfId="52" applyNumberFormat="1" applyAlignment="1">
      <alignment vertical="center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vertic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vertical="center"/>
      <protection/>
    </xf>
    <xf numFmtId="0" fontId="7" fillId="0" borderId="0" xfId="52" applyFont="1" applyAlignment="1">
      <alignment horizontal="center" vertical="center"/>
      <protection/>
    </xf>
    <xf numFmtId="172" fontId="10" fillId="33" borderId="10" xfId="52" applyNumberFormat="1" applyFont="1" applyFill="1" applyBorder="1" applyAlignment="1">
      <alignment vertical="center"/>
      <protection/>
    </xf>
    <xf numFmtId="172" fontId="12" fillId="0" borderId="0" xfId="52" applyNumberFormat="1" applyFont="1">
      <alignment/>
      <protection/>
    </xf>
    <xf numFmtId="0" fontId="14" fillId="0" borderId="0" xfId="52" applyFont="1" applyAlignment="1">
      <alignment horizontal="center" vertical="center"/>
      <protection/>
    </xf>
    <xf numFmtId="0" fontId="14" fillId="0" borderId="0" xfId="52" applyFont="1">
      <alignment/>
      <protection/>
    </xf>
    <xf numFmtId="0" fontId="15" fillId="0" borderId="11" xfId="52" applyFont="1" applyBorder="1" applyAlignment="1">
      <alignment horizontal="center" vertical="center" wrapText="1"/>
      <protection/>
    </xf>
    <xf numFmtId="0" fontId="16" fillId="0" borderId="10" xfId="52" applyFont="1" applyBorder="1" applyAlignment="1">
      <alignment horizontal="center" vertical="center" wrapText="1"/>
      <protection/>
    </xf>
    <xf numFmtId="0" fontId="16" fillId="0" borderId="12" xfId="52" applyFont="1" applyBorder="1" applyAlignment="1">
      <alignment horizontal="center" vertical="center" wrapText="1"/>
      <protection/>
    </xf>
    <xf numFmtId="0" fontId="16" fillId="0" borderId="13" xfId="52" applyFont="1" applyBorder="1" applyAlignment="1">
      <alignment horizontal="center" vertical="center" wrapText="1"/>
      <protection/>
    </xf>
    <xf numFmtId="0" fontId="18" fillId="0" borderId="0" xfId="52" applyFont="1" applyAlignment="1">
      <alignment horizontal="center"/>
      <protection/>
    </xf>
    <xf numFmtId="0" fontId="19" fillId="0" borderId="0" xfId="52" applyFont="1" applyAlignment="1">
      <alignment vertical="center" wrapText="1"/>
      <protection/>
    </xf>
    <xf numFmtId="170" fontId="8" fillId="0" borderId="10" xfId="52" applyNumberFormat="1" applyFont="1" applyBorder="1" applyAlignment="1">
      <alignment vertical="center"/>
      <protection/>
    </xf>
    <xf numFmtId="170" fontId="8" fillId="33" borderId="10" xfId="52" applyNumberFormat="1" applyFont="1" applyFill="1" applyBorder="1" applyAlignment="1">
      <alignment vertical="center" wrapText="1"/>
      <protection/>
    </xf>
    <xf numFmtId="0" fontId="13" fillId="33" borderId="10" xfId="52" applyFont="1" applyFill="1" applyBorder="1" applyAlignment="1">
      <alignment horizontal="center" vertical="center" wrapText="1"/>
      <protection/>
    </xf>
    <xf numFmtId="49" fontId="10" fillId="33" borderId="10" xfId="52" applyNumberFormat="1" applyFont="1" applyFill="1" applyBorder="1" applyAlignment="1">
      <alignment horizontal="center" vertical="center" wrapText="1"/>
      <protection/>
    </xf>
    <xf numFmtId="49" fontId="7" fillId="33" borderId="10" xfId="52" applyNumberFormat="1" applyFont="1" applyFill="1" applyBorder="1" applyAlignment="1">
      <alignment horizontal="center" vertical="center" wrapText="1"/>
      <protection/>
    </xf>
    <xf numFmtId="49" fontId="13" fillId="33" borderId="10" xfId="52" applyNumberFormat="1" applyFont="1" applyFill="1" applyBorder="1" applyAlignment="1">
      <alignment horizontal="center" vertical="center" wrapText="1"/>
      <protection/>
    </xf>
    <xf numFmtId="0" fontId="7" fillId="34" borderId="10" xfId="52" applyFont="1" applyFill="1" applyBorder="1" applyAlignment="1">
      <alignment horizontal="center" vertical="center" wrapText="1"/>
      <protection/>
    </xf>
    <xf numFmtId="0" fontId="10" fillId="34" borderId="10" xfId="52" applyFont="1" applyFill="1" applyBorder="1" applyAlignment="1">
      <alignment horizontal="center" vertical="center" wrapText="1"/>
      <protection/>
    </xf>
    <xf numFmtId="0" fontId="10" fillId="34" borderId="10" xfId="52" applyFont="1" applyFill="1" applyBorder="1" applyAlignment="1">
      <alignment horizontal="center" vertical="center"/>
      <protection/>
    </xf>
    <xf numFmtId="170" fontId="10" fillId="34" borderId="10" xfId="52" applyNumberFormat="1" applyFont="1" applyFill="1" applyBorder="1" applyAlignment="1">
      <alignment vertical="center"/>
      <protection/>
    </xf>
    <xf numFmtId="170" fontId="10" fillId="34" borderId="10" xfId="52" applyNumberFormat="1" applyFont="1" applyFill="1" applyBorder="1" applyAlignment="1">
      <alignment vertical="center" wrapText="1"/>
      <protection/>
    </xf>
    <xf numFmtId="172" fontId="8" fillId="34" borderId="10" xfId="52" applyNumberFormat="1" applyFont="1" applyFill="1" applyBorder="1" applyAlignment="1">
      <alignment vertical="center" wrapText="1"/>
      <protection/>
    </xf>
    <xf numFmtId="0" fontId="11" fillId="34" borderId="10" xfId="52" applyFont="1" applyFill="1" applyBorder="1" applyAlignment="1">
      <alignment horizontal="center" vertical="center" wrapText="1"/>
      <protection/>
    </xf>
    <xf numFmtId="0" fontId="8" fillId="34" borderId="10" xfId="52" applyFont="1" applyFill="1" applyBorder="1" applyAlignment="1">
      <alignment horizontal="center" vertical="center" wrapText="1"/>
      <protection/>
    </xf>
    <xf numFmtId="0" fontId="8" fillId="34" borderId="10" xfId="52" applyFont="1" applyFill="1" applyBorder="1" applyAlignment="1">
      <alignment horizontal="center" vertical="center"/>
      <protection/>
    </xf>
    <xf numFmtId="170" fontId="8" fillId="34" borderId="10" xfId="52" applyNumberFormat="1" applyFont="1" applyFill="1" applyBorder="1" applyAlignment="1">
      <alignment vertical="center"/>
      <protection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0" fontId="21" fillId="0" borderId="0" xfId="50" applyNumberFormat="1" applyFont="1" applyFill="1" applyBorder="1" applyAlignment="1" applyProtection="1">
      <alignment horizontal="left"/>
      <protection locked="0"/>
    </xf>
    <xf numFmtId="49" fontId="0" fillId="35" borderId="10" xfId="0" applyNumberFormat="1" applyFill="1" applyBorder="1" applyAlignment="1" applyProtection="1">
      <alignment horizontal="center" vertical="center" wrapText="1"/>
      <protection locked="0"/>
    </xf>
    <xf numFmtId="49" fontId="22" fillId="36" borderId="0" xfId="50" applyNumberFormat="1" applyFont="1" applyFill="1" applyAlignment="1" applyProtection="1">
      <alignment horizontal="center" vertical="center" wrapText="1"/>
      <protection locked="0"/>
    </xf>
    <xf numFmtId="0" fontId="21" fillId="0" borderId="0" xfId="50" applyNumberFormat="1" applyFont="1" applyFill="1" applyBorder="1" applyAlignment="1" applyProtection="1">
      <alignment/>
      <protection locked="0"/>
    </xf>
    <xf numFmtId="49" fontId="23" fillId="36" borderId="0" xfId="50" applyNumberFormat="1" applyFont="1" applyFill="1" applyAlignment="1" applyProtection="1">
      <alignment horizontal="center" vertical="center" wrapText="1"/>
      <protection locked="0"/>
    </xf>
    <xf numFmtId="172" fontId="10" fillId="34" borderId="10" xfId="52" applyNumberFormat="1" applyFont="1" applyFill="1" applyBorder="1" applyAlignment="1">
      <alignment vertical="center"/>
      <protection/>
    </xf>
    <xf numFmtId="49" fontId="11" fillId="34" borderId="10" xfId="52" applyNumberFormat="1" applyFont="1" applyFill="1" applyBorder="1" applyAlignment="1">
      <alignment horizontal="center" vertical="center" wrapText="1"/>
      <protection/>
    </xf>
    <xf numFmtId="49" fontId="8" fillId="34" borderId="10" xfId="52" applyNumberFormat="1" applyFont="1" applyFill="1" applyBorder="1" applyAlignment="1">
      <alignment horizontal="center" vertical="center" wrapText="1"/>
      <protection/>
    </xf>
    <xf numFmtId="170" fontId="8" fillId="34" borderId="10" xfId="52" applyNumberFormat="1" applyFont="1" applyFill="1" applyBorder="1" applyAlignment="1">
      <alignment vertical="center" wrapText="1"/>
      <protection/>
    </xf>
    <xf numFmtId="0" fontId="13" fillId="34" borderId="10" xfId="52" applyFont="1" applyFill="1" applyBorder="1" applyAlignment="1">
      <alignment horizontal="center" vertical="center" wrapText="1"/>
      <protection/>
    </xf>
    <xf numFmtId="172" fontId="8" fillId="34" borderId="10" xfId="52" applyNumberFormat="1" applyFont="1" applyFill="1" applyBorder="1" applyAlignment="1">
      <alignment vertical="center"/>
      <protection/>
    </xf>
    <xf numFmtId="0" fontId="0" fillId="37" borderId="0" xfId="0" applyFill="1" applyAlignment="1">
      <alignment horizontal="left" vertical="top" wrapText="1"/>
    </xf>
    <xf numFmtId="49" fontId="2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49" fontId="25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6" fillId="36" borderId="10" xfId="0" applyNumberFormat="1" applyFont="1" applyFill="1" applyBorder="1" applyAlignment="1" applyProtection="1">
      <alignment horizontal="right" vertical="center" wrapText="1"/>
      <protection locked="0"/>
    </xf>
    <xf numFmtId="39" fontId="71" fillId="37" borderId="14" xfId="0" applyNumberFormat="1" applyFont="1" applyFill="1" applyBorder="1" applyAlignment="1">
      <alignment horizontal="center" vertical="center" wrapText="1"/>
    </xf>
    <xf numFmtId="0" fontId="71" fillId="37" borderId="14" xfId="0" applyFont="1" applyFill="1" applyBorder="1" applyAlignment="1">
      <alignment horizontal="center" vertical="center" wrapText="1"/>
    </xf>
    <xf numFmtId="0" fontId="72" fillId="37" borderId="14" xfId="0" applyFont="1" applyFill="1" applyBorder="1" applyAlignment="1">
      <alignment horizontal="center" vertical="center" wrapText="1"/>
    </xf>
    <xf numFmtId="39" fontId="73" fillId="37" borderId="14" xfId="0" applyNumberFormat="1" applyFont="1" applyFill="1" applyBorder="1" applyAlignment="1">
      <alignment horizontal="center" vertical="center" wrapText="1"/>
    </xf>
    <xf numFmtId="49" fontId="24" fillId="36" borderId="0" xfId="0" applyNumberFormat="1" applyFont="1" applyFill="1" applyAlignment="1" applyProtection="1">
      <alignment horizontal="center" vertical="center" wrapText="1"/>
      <protection locked="0"/>
    </xf>
    <xf numFmtId="49" fontId="25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6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4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24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36" borderId="15" xfId="0" applyNumberFormat="1" applyFont="1" applyFill="1" applyBorder="1" applyAlignment="1" applyProtection="1">
      <alignment horizontal="right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0" applyNumberFormat="1" applyFont="1" applyFill="1" applyBorder="1" applyAlignment="1" applyProtection="1">
      <alignment horizontal="right" wrapText="1"/>
      <protection locked="0"/>
    </xf>
    <xf numFmtId="0" fontId="9" fillId="0" borderId="0" xfId="50" applyNumberFormat="1" applyFont="1" applyFill="1" applyBorder="1" applyAlignment="1" applyProtection="1">
      <alignment horizontal="center"/>
      <protection locked="0"/>
    </xf>
    <xf numFmtId="49" fontId="0" fillId="35" borderId="10" xfId="0" applyNumberFormat="1" applyFill="1" applyBorder="1" applyAlignment="1" applyProtection="1">
      <alignment horizontal="center" vertical="center" wrapText="1"/>
      <protection locked="0"/>
    </xf>
    <xf numFmtId="0" fontId="21" fillId="0" borderId="0" xfId="50" applyNumberFormat="1" applyFont="1" applyFill="1" applyBorder="1" applyAlignment="1" applyProtection="1">
      <alignment horizontal="left"/>
      <protection locked="0"/>
    </xf>
    <xf numFmtId="0" fontId="73" fillId="37" borderId="14" xfId="0" applyFont="1" applyFill="1" applyBorder="1" applyAlignment="1">
      <alignment horizontal="center" vertical="center" wrapText="1"/>
    </xf>
    <xf numFmtId="0" fontId="71" fillId="37" borderId="14" xfId="0" applyFont="1" applyFill="1" applyBorder="1" applyAlignment="1">
      <alignment horizontal="left" vertical="center" wrapText="1"/>
    </xf>
    <xf numFmtId="39" fontId="73" fillId="37" borderId="14" xfId="0" applyNumberFormat="1" applyFont="1" applyFill="1" applyBorder="1" applyAlignment="1">
      <alignment horizontal="center" vertical="center" wrapText="1"/>
    </xf>
    <xf numFmtId="39" fontId="71" fillId="37" borderId="14" xfId="0" applyNumberFormat="1" applyFont="1" applyFill="1" applyBorder="1" applyAlignment="1">
      <alignment horizontal="center" vertical="center" wrapText="1"/>
    </xf>
    <xf numFmtId="0" fontId="71" fillId="37" borderId="14" xfId="0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 applyProtection="1">
      <alignment horizontal="right" wrapText="1"/>
      <protection locked="0"/>
    </xf>
    <xf numFmtId="0" fontId="51" fillId="0" borderId="0" xfId="0" applyNumberFormat="1" applyFont="1" applyFill="1" applyBorder="1" applyAlignment="1" applyProtection="1">
      <alignment horizontal="center"/>
      <protection locked="0"/>
    </xf>
    <xf numFmtId="0" fontId="72" fillId="37" borderId="14" xfId="0" applyFont="1" applyFill="1" applyBorder="1" applyAlignment="1">
      <alignment horizontal="center" vertical="center" wrapText="1"/>
    </xf>
    <xf numFmtId="0" fontId="9" fillId="0" borderId="10" xfId="52" applyFont="1" applyBorder="1" applyAlignment="1">
      <alignment horizontal="center" vertical="center"/>
      <protection/>
    </xf>
    <xf numFmtId="0" fontId="17" fillId="0" borderId="10" xfId="52" applyFont="1" applyBorder="1" applyAlignment="1">
      <alignment horizontal="center" vertical="center"/>
      <protection/>
    </xf>
    <xf numFmtId="0" fontId="16" fillId="0" borderId="10" xfId="52" applyFont="1" applyBorder="1" applyAlignment="1">
      <alignment horizontal="center" vertical="center" wrapText="1"/>
      <protection/>
    </xf>
    <xf numFmtId="0" fontId="16" fillId="0" borderId="15" xfId="52" applyFont="1" applyBorder="1" applyAlignment="1">
      <alignment horizontal="center" vertical="center" wrapText="1"/>
      <protection/>
    </xf>
    <xf numFmtId="0" fontId="20" fillId="0" borderId="0" xfId="52" applyFont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Normalny 2" xfId="50"/>
    <cellStyle name="Normalny 3" xfId="51"/>
    <cellStyle name="Normalny 3 2" xfId="52"/>
    <cellStyle name="Normalny 4" xfId="53"/>
    <cellStyle name="Normalny 4 3" xfId="54"/>
    <cellStyle name="Obliczenia" xfId="55"/>
    <cellStyle name="Followed Hyperlink" xfId="56"/>
    <cellStyle name="Suma" xfId="57"/>
    <cellStyle name="Tekst objaśnienia" xfId="58"/>
    <cellStyle name="Tekst ostrzeżenia" xfId="59"/>
    <cellStyle name="Tytuł" xfId="60"/>
    <cellStyle name="Uwaga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49</xdr:row>
      <xdr:rowOff>0</xdr:rowOff>
    </xdr:from>
    <xdr:to>
      <xdr:col>8</xdr:col>
      <xdr:colOff>476250</xdr:colOff>
      <xdr:row>49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6296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476250</xdr:colOff>
      <xdr:row>49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86296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476250</xdr:colOff>
      <xdr:row>49</xdr:row>
      <xdr:rowOff>104775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81425" y="86296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476250</xdr:colOff>
      <xdr:row>52</xdr:row>
      <xdr:rowOff>104775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0" y="91154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476250</xdr:colOff>
      <xdr:row>52</xdr:row>
      <xdr:rowOff>104775</xdr:rowOff>
    </xdr:to>
    <xdr:pic>
      <xdr:nvPicPr>
        <xdr:cNvPr id="5" name="Obraz 5" descr="image5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52775" y="91154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476250</xdr:colOff>
      <xdr:row>52</xdr:row>
      <xdr:rowOff>104775</xdr:rowOff>
    </xdr:to>
    <xdr:pic>
      <xdr:nvPicPr>
        <xdr:cNvPr id="6" name="Obraz 6" descr="image6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81425" y="91154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5"/>
  <sheetViews>
    <sheetView showGridLines="0" tabSelected="1" zoomScalePageLayoutView="0" workbookViewId="0" topLeftCell="A1">
      <selection activeCell="Z12" sqref="Z12"/>
    </sheetView>
  </sheetViews>
  <sheetFormatPr defaultColWidth="9.33203125" defaultRowHeight="12.75"/>
  <cols>
    <col min="1" max="1" width="7.33203125" style="37" customWidth="1"/>
    <col min="2" max="2" width="6.66015625" style="37" customWidth="1"/>
    <col min="3" max="3" width="9.83203125" style="37" customWidth="1"/>
    <col min="4" max="4" width="5" style="37" customWidth="1"/>
    <col min="5" max="5" width="4.33203125" style="37" customWidth="1"/>
    <col min="6" max="6" width="21" style="37" customWidth="1"/>
    <col min="7" max="7" width="9.33203125" style="37" customWidth="1"/>
    <col min="8" max="8" width="9.66015625" style="37" customWidth="1"/>
    <col min="9" max="9" width="12.16015625" style="37" customWidth="1"/>
    <col min="10" max="10" width="8.16015625" style="37" customWidth="1"/>
    <col min="11" max="11" width="19.16015625" style="37" customWidth="1"/>
    <col min="12" max="12" width="20.5" style="37" customWidth="1"/>
    <col min="13" max="13" width="5.66015625" style="37" customWidth="1"/>
    <col min="14" max="14" width="9" style="37" customWidth="1"/>
    <col min="15" max="15" width="2.66015625" style="37" customWidth="1"/>
    <col min="16" max="16" width="4.66015625" style="37" customWidth="1"/>
    <col min="17" max="17" width="0.65625" style="37" customWidth="1"/>
    <col min="18" max="16384" width="9.33203125" style="37" customWidth="1"/>
  </cols>
  <sheetData>
    <row r="1" spans="1:17" ht="36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75" t="s">
        <v>118</v>
      </c>
      <c r="L1" s="75"/>
      <c r="M1" s="75"/>
      <c r="N1" s="75"/>
      <c r="O1" s="75"/>
      <c r="P1" s="75"/>
      <c r="Q1" s="40"/>
    </row>
    <row r="2" spans="1:17" ht="25.5" customHeight="1">
      <c r="A2" s="76" t="s">
        <v>82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40"/>
    </row>
    <row r="3" spans="1:17" ht="13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 t="s">
        <v>76</v>
      </c>
      <c r="O3" s="78"/>
      <c r="P3" s="78"/>
      <c r="Q3" s="40"/>
    </row>
    <row r="4" spans="1:17" ht="6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0"/>
    </row>
    <row r="5" spans="1:17" ht="34.5" customHeight="1">
      <c r="A5" s="38"/>
      <c r="B5" s="39" t="s">
        <v>0</v>
      </c>
      <c r="C5" s="39" t="s">
        <v>1</v>
      </c>
      <c r="D5" s="77" t="s">
        <v>48</v>
      </c>
      <c r="E5" s="77"/>
      <c r="F5" s="77" t="s">
        <v>2</v>
      </c>
      <c r="G5" s="77"/>
      <c r="H5" s="77"/>
      <c r="I5" s="77" t="s">
        <v>75</v>
      </c>
      <c r="J5" s="77"/>
      <c r="K5" s="39" t="s">
        <v>74</v>
      </c>
      <c r="L5" s="39" t="s">
        <v>73</v>
      </c>
      <c r="M5" s="77" t="s">
        <v>72</v>
      </c>
      <c r="N5" s="77"/>
      <c r="O5" s="77"/>
      <c r="P5" s="77"/>
      <c r="Q5" s="77"/>
    </row>
    <row r="6" spans="1:17" ht="11.25" customHeight="1">
      <c r="A6" s="38"/>
      <c r="B6" s="50" t="s">
        <v>26</v>
      </c>
      <c r="C6" s="50" t="s">
        <v>25</v>
      </c>
      <c r="D6" s="71" t="s">
        <v>24</v>
      </c>
      <c r="E6" s="71"/>
      <c r="F6" s="71" t="s">
        <v>23</v>
      </c>
      <c r="G6" s="71"/>
      <c r="H6" s="71"/>
      <c r="I6" s="71" t="s">
        <v>22</v>
      </c>
      <c r="J6" s="71"/>
      <c r="K6" s="50" t="s">
        <v>21</v>
      </c>
      <c r="L6" s="50" t="s">
        <v>20</v>
      </c>
      <c r="M6" s="71" t="s">
        <v>19</v>
      </c>
      <c r="N6" s="71"/>
      <c r="O6" s="71"/>
      <c r="P6" s="71"/>
      <c r="Q6" s="71"/>
    </row>
    <row r="7" spans="1:17" ht="18.75" customHeight="1">
      <c r="A7" s="38"/>
      <c r="B7" s="65" t="s">
        <v>71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8" spans="1:17" ht="21.75" customHeight="1">
      <c r="A8" s="38"/>
      <c r="B8" s="50" t="s">
        <v>77</v>
      </c>
      <c r="C8" s="51"/>
      <c r="D8" s="74"/>
      <c r="E8" s="74"/>
      <c r="F8" s="73" t="s">
        <v>78</v>
      </c>
      <c r="G8" s="73"/>
      <c r="H8" s="73"/>
      <c r="I8" s="72" t="s">
        <v>92</v>
      </c>
      <c r="J8" s="72"/>
      <c r="K8" s="52" t="s">
        <v>66</v>
      </c>
      <c r="L8" s="52" t="s">
        <v>93</v>
      </c>
      <c r="M8" s="72" t="s">
        <v>94</v>
      </c>
      <c r="N8" s="72"/>
      <c r="O8" s="72"/>
      <c r="P8" s="72"/>
      <c r="Q8" s="72"/>
    </row>
    <row r="9" spans="1:17" ht="29.25" customHeight="1">
      <c r="A9" s="38"/>
      <c r="B9" s="39"/>
      <c r="C9" s="51"/>
      <c r="D9" s="74"/>
      <c r="E9" s="74"/>
      <c r="F9" s="73" t="s">
        <v>67</v>
      </c>
      <c r="G9" s="73"/>
      <c r="H9" s="73"/>
      <c r="I9" s="72" t="s">
        <v>66</v>
      </c>
      <c r="J9" s="72"/>
      <c r="K9" s="52" t="s">
        <v>66</v>
      </c>
      <c r="L9" s="52" t="s">
        <v>66</v>
      </c>
      <c r="M9" s="72" t="s">
        <v>66</v>
      </c>
      <c r="N9" s="72"/>
      <c r="O9" s="72"/>
      <c r="P9" s="72"/>
      <c r="Q9" s="72"/>
    </row>
    <row r="10" spans="1:17" ht="39" customHeight="1">
      <c r="A10" s="38"/>
      <c r="B10" s="51"/>
      <c r="C10" s="50" t="s">
        <v>79</v>
      </c>
      <c r="D10" s="74"/>
      <c r="E10" s="74"/>
      <c r="F10" s="73" t="s">
        <v>80</v>
      </c>
      <c r="G10" s="73"/>
      <c r="H10" s="73"/>
      <c r="I10" s="72" t="s">
        <v>92</v>
      </c>
      <c r="J10" s="72"/>
      <c r="K10" s="52" t="s">
        <v>66</v>
      </c>
      <c r="L10" s="52" t="s">
        <v>93</v>
      </c>
      <c r="M10" s="72" t="s">
        <v>94</v>
      </c>
      <c r="N10" s="72"/>
      <c r="O10" s="72"/>
      <c r="P10" s="72"/>
      <c r="Q10" s="72"/>
    </row>
    <row r="11" spans="1:17" ht="29.25" customHeight="1">
      <c r="A11" s="38"/>
      <c r="B11" s="51"/>
      <c r="C11" s="39"/>
      <c r="D11" s="74"/>
      <c r="E11" s="74"/>
      <c r="F11" s="73" t="s">
        <v>67</v>
      </c>
      <c r="G11" s="73"/>
      <c r="H11" s="73"/>
      <c r="I11" s="72" t="s">
        <v>66</v>
      </c>
      <c r="J11" s="72"/>
      <c r="K11" s="52" t="s">
        <v>66</v>
      </c>
      <c r="L11" s="52" t="s">
        <v>66</v>
      </c>
      <c r="M11" s="72" t="s">
        <v>66</v>
      </c>
      <c r="N11" s="72"/>
      <c r="O11" s="72"/>
      <c r="P11" s="72"/>
      <c r="Q11" s="72"/>
    </row>
    <row r="12" spans="1:17" ht="33" customHeight="1">
      <c r="A12" s="38"/>
      <c r="B12" s="51"/>
      <c r="C12" s="51"/>
      <c r="D12" s="71" t="s">
        <v>95</v>
      </c>
      <c r="E12" s="71"/>
      <c r="F12" s="73" t="s">
        <v>96</v>
      </c>
      <c r="G12" s="73"/>
      <c r="H12" s="73"/>
      <c r="I12" s="72" t="s">
        <v>92</v>
      </c>
      <c r="J12" s="72"/>
      <c r="K12" s="52" t="s">
        <v>66</v>
      </c>
      <c r="L12" s="52" t="s">
        <v>93</v>
      </c>
      <c r="M12" s="72" t="s">
        <v>94</v>
      </c>
      <c r="N12" s="72"/>
      <c r="O12" s="72"/>
      <c r="P12" s="72"/>
      <c r="Q12" s="72"/>
    </row>
    <row r="13" spans="1:17" ht="20.25" customHeight="1">
      <c r="A13" s="38"/>
      <c r="B13" s="50" t="s">
        <v>97</v>
      </c>
      <c r="C13" s="51"/>
      <c r="D13" s="74"/>
      <c r="E13" s="74"/>
      <c r="F13" s="73" t="s">
        <v>98</v>
      </c>
      <c r="G13" s="73"/>
      <c r="H13" s="73"/>
      <c r="I13" s="72" t="s">
        <v>99</v>
      </c>
      <c r="J13" s="72"/>
      <c r="K13" s="52" t="s">
        <v>100</v>
      </c>
      <c r="L13" s="52" t="s">
        <v>66</v>
      </c>
      <c r="M13" s="72" t="s">
        <v>101</v>
      </c>
      <c r="N13" s="72"/>
      <c r="O13" s="72"/>
      <c r="P13" s="72"/>
      <c r="Q13" s="72"/>
    </row>
    <row r="14" spans="1:17" ht="27" customHeight="1">
      <c r="A14" s="38"/>
      <c r="B14" s="39"/>
      <c r="C14" s="51"/>
      <c r="D14" s="74"/>
      <c r="E14" s="74"/>
      <c r="F14" s="73" t="s">
        <v>67</v>
      </c>
      <c r="G14" s="73"/>
      <c r="H14" s="73"/>
      <c r="I14" s="72" t="s">
        <v>66</v>
      </c>
      <c r="J14" s="72"/>
      <c r="K14" s="52" t="s">
        <v>66</v>
      </c>
      <c r="L14" s="52" t="s">
        <v>66</v>
      </c>
      <c r="M14" s="72" t="s">
        <v>66</v>
      </c>
      <c r="N14" s="72"/>
      <c r="O14" s="72"/>
      <c r="P14" s="72"/>
      <c r="Q14" s="72"/>
    </row>
    <row r="15" spans="1:17" ht="20.25" customHeight="1">
      <c r="A15" s="38"/>
      <c r="B15" s="51"/>
      <c r="C15" s="50" t="s">
        <v>102</v>
      </c>
      <c r="D15" s="74"/>
      <c r="E15" s="74"/>
      <c r="F15" s="73" t="s">
        <v>103</v>
      </c>
      <c r="G15" s="73"/>
      <c r="H15" s="73"/>
      <c r="I15" s="72" t="s">
        <v>104</v>
      </c>
      <c r="J15" s="72"/>
      <c r="K15" s="52" t="s">
        <v>100</v>
      </c>
      <c r="L15" s="52" t="s">
        <v>66</v>
      </c>
      <c r="M15" s="72" t="s">
        <v>105</v>
      </c>
      <c r="N15" s="72"/>
      <c r="O15" s="72"/>
      <c r="P15" s="72"/>
      <c r="Q15" s="72"/>
    </row>
    <row r="16" spans="1:17" ht="28.5" customHeight="1">
      <c r="A16" s="38"/>
      <c r="B16" s="51"/>
      <c r="C16" s="39"/>
      <c r="D16" s="74"/>
      <c r="E16" s="74"/>
      <c r="F16" s="73" t="s">
        <v>67</v>
      </c>
      <c r="G16" s="73"/>
      <c r="H16" s="73"/>
      <c r="I16" s="72" t="s">
        <v>66</v>
      </c>
      <c r="J16" s="72"/>
      <c r="K16" s="52" t="s">
        <v>66</v>
      </c>
      <c r="L16" s="52" t="s">
        <v>66</v>
      </c>
      <c r="M16" s="72" t="s">
        <v>66</v>
      </c>
      <c r="N16" s="72"/>
      <c r="O16" s="72"/>
      <c r="P16" s="72"/>
      <c r="Q16" s="72"/>
    </row>
    <row r="17" spans="1:17" ht="30" customHeight="1">
      <c r="A17" s="38"/>
      <c r="B17" s="51"/>
      <c r="C17" s="51"/>
      <c r="D17" s="71" t="s">
        <v>85</v>
      </c>
      <c r="E17" s="71"/>
      <c r="F17" s="73" t="s">
        <v>86</v>
      </c>
      <c r="G17" s="73"/>
      <c r="H17" s="73"/>
      <c r="I17" s="72" t="s">
        <v>106</v>
      </c>
      <c r="J17" s="72"/>
      <c r="K17" s="52" t="s">
        <v>100</v>
      </c>
      <c r="L17" s="52" t="s">
        <v>66</v>
      </c>
      <c r="M17" s="72" t="s">
        <v>107</v>
      </c>
      <c r="N17" s="72"/>
      <c r="O17" s="72"/>
      <c r="P17" s="72"/>
      <c r="Q17" s="72"/>
    </row>
    <row r="18" spans="1:17" ht="19.5" customHeight="1">
      <c r="A18" s="38"/>
      <c r="B18" s="69" t="s">
        <v>71</v>
      </c>
      <c r="C18" s="69"/>
      <c r="D18" s="69"/>
      <c r="E18" s="69"/>
      <c r="F18" s="69"/>
      <c r="G18" s="69"/>
      <c r="H18" s="53" t="s">
        <v>69</v>
      </c>
      <c r="I18" s="62" t="s">
        <v>87</v>
      </c>
      <c r="J18" s="62"/>
      <c r="K18" s="54" t="s">
        <v>100</v>
      </c>
      <c r="L18" s="54" t="s">
        <v>93</v>
      </c>
      <c r="M18" s="62" t="s">
        <v>108</v>
      </c>
      <c r="N18" s="62"/>
      <c r="O18" s="62"/>
      <c r="P18" s="62"/>
      <c r="Q18" s="62"/>
    </row>
    <row r="19" spans="1:17" ht="27" customHeight="1">
      <c r="A19" s="38"/>
      <c r="B19" s="70"/>
      <c r="C19" s="70"/>
      <c r="D19" s="70"/>
      <c r="E19" s="70"/>
      <c r="F19" s="67" t="s">
        <v>67</v>
      </c>
      <c r="G19" s="67"/>
      <c r="H19" s="67"/>
      <c r="I19" s="68" t="s">
        <v>81</v>
      </c>
      <c r="J19" s="68"/>
      <c r="K19" s="55" t="s">
        <v>66</v>
      </c>
      <c r="L19" s="55" t="s">
        <v>66</v>
      </c>
      <c r="M19" s="68" t="s">
        <v>81</v>
      </c>
      <c r="N19" s="68"/>
      <c r="O19" s="68"/>
      <c r="P19" s="68"/>
      <c r="Q19" s="68"/>
    </row>
    <row r="20" spans="1:17" ht="21.75" customHeight="1">
      <c r="A20" s="38"/>
      <c r="B20" s="65" t="s">
        <v>70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</row>
    <row r="21" spans="2:17" ht="22.5" customHeight="1">
      <c r="B21" s="69" t="s">
        <v>70</v>
      </c>
      <c r="C21" s="69"/>
      <c r="D21" s="69"/>
      <c r="E21" s="69"/>
      <c r="F21" s="69"/>
      <c r="G21" s="69"/>
      <c r="H21" s="53" t="s">
        <v>69</v>
      </c>
      <c r="I21" s="62" t="s">
        <v>88</v>
      </c>
      <c r="J21" s="62"/>
      <c r="K21" s="54" t="s">
        <v>66</v>
      </c>
      <c r="L21" s="54" t="s">
        <v>66</v>
      </c>
      <c r="M21" s="62" t="s">
        <v>88</v>
      </c>
      <c r="N21" s="62"/>
      <c r="O21" s="62"/>
      <c r="P21" s="62"/>
      <c r="Q21" s="62"/>
    </row>
    <row r="22" spans="2:17" ht="29.25" customHeight="1">
      <c r="B22" s="70"/>
      <c r="C22" s="70"/>
      <c r="D22" s="70"/>
      <c r="E22" s="70"/>
      <c r="F22" s="67" t="s">
        <v>67</v>
      </c>
      <c r="G22" s="67"/>
      <c r="H22" s="67"/>
      <c r="I22" s="68" t="s">
        <v>66</v>
      </c>
      <c r="J22" s="68"/>
      <c r="K22" s="55" t="s">
        <v>66</v>
      </c>
      <c r="L22" s="55" t="s">
        <v>66</v>
      </c>
      <c r="M22" s="68" t="s">
        <v>66</v>
      </c>
      <c r="N22" s="68"/>
      <c r="O22" s="68"/>
      <c r="P22" s="68"/>
      <c r="Q22" s="68"/>
    </row>
    <row r="23" spans="2:17" ht="19.5" customHeight="1">
      <c r="B23" s="65" t="s">
        <v>68</v>
      </c>
      <c r="C23" s="65"/>
      <c r="D23" s="65"/>
      <c r="E23" s="65"/>
      <c r="F23" s="65"/>
      <c r="G23" s="65"/>
      <c r="H23" s="65"/>
      <c r="I23" s="62" t="s">
        <v>89</v>
      </c>
      <c r="J23" s="62"/>
      <c r="K23" s="54" t="s">
        <v>100</v>
      </c>
      <c r="L23" s="54" t="s">
        <v>93</v>
      </c>
      <c r="M23" s="62" t="s">
        <v>109</v>
      </c>
      <c r="N23" s="62"/>
      <c r="O23" s="62"/>
      <c r="P23" s="62"/>
      <c r="Q23" s="62"/>
    </row>
    <row r="24" spans="2:17" ht="33.75" customHeight="1">
      <c r="B24" s="65"/>
      <c r="C24" s="65"/>
      <c r="D24" s="65"/>
      <c r="E24" s="65"/>
      <c r="F24" s="63" t="s">
        <v>67</v>
      </c>
      <c r="G24" s="63"/>
      <c r="H24" s="63"/>
      <c r="I24" s="64" t="s">
        <v>81</v>
      </c>
      <c r="J24" s="64"/>
      <c r="K24" s="56" t="s">
        <v>66</v>
      </c>
      <c r="L24" s="56" t="s">
        <v>66</v>
      </c>
      <c r="M24" s="64" t="s">
        <v>81</v>
      </c>
      <c r="N24" s="64"/>
      <c r="O24" s="64"/>
      <c r="P24" s="64"/>
      <c r="Q24" s="64"/>
    </row>
    <row r="25" spans="2:17" ht="37.5" customHeight="1">
      <c r="B25" s="61" t="s">
        <v>65</v>
      </c>
      <c r="C25" s="61"/>
      <c r="D25" s="61"/>
      <c r="E25" s="61"/>
      <c r="F25" s="61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</row>
  </sheetData>
  <sheetProtection/>
  <mergeCells count="76">
    <mergeCell ref="B22:E22"/>
    <mergeCell ref="B23:H23"/>
    <mergeCell ref="M18:Q18"/>
    <mergeCell ref="I19:J19"/>
    <mergeCell ref="F19:H19"/>
    <mergeCell ref="I5:J5"/>
    <mergeCell ref="F12:H12"/>
    <mergeCell ref="I12:J12"/>
    <mergeCell ref="M12:Q12"/>
    <mergeCell ref="M13:Q13"/>
    <mergeCell ref="I13:J13"/>
    <mergeCell ref="I6:J6"/>
    <mergeCell ref="I10:J10"/>
    <mergeCell ref="D6:E6"/>
    <mergeCell ref="F8:H8"/>
    <mergeCell ref="M9:Q9"/>
    <mergeCell ref="F14:H14"/>
    <mergeCell ref="M14:Q14"/>
    <mergeCell ref="I14:J14"/>
    <mergeCell ref="F9:H9"/>
    <mergeCell ref="I9:J9"/>
    <mergeCell ref="B7:Q7"/>
    <mergeCell ref="D12:E12"/>
    <mergeCell ref="M8:Q8"/>
    <mergeCell ref="F13:H13"/>
    <mergeCell ref="D14:E14"/>
    <mergeCell ref="K1:P1"/>
    <mergeCell ref="A2:P2"/>
    <mergeCell ref="I8:J8"/>
    <mergeCell ref="D5:E5"/>
    <mergeCell ref="M5:Q5"/>
    <mergeCell ref="M6:Q6"/>
    <mergeCell ref="F5:H5"/>
    <mergeCell ref="D8:E8"/>
    <mergeCell ref="F6:H6"/>
    <mergeCell ref="O3:P3"/>
    <mergeCell ref="M19:Q19"/>
    <mergeCell ref="D10:E10"/>
    <mergeCell ref="F10:H10"/>
    <mergeCell ref="D11:E11"/>
    <mergeCell ref="D9:E9"/>
    <mergeCell ref="F11:H11"/>
    <mergeCell ref="M11:Q11"/>
    <mergeCell ref="M10:Q10"/>
    <mergeCell ref="I11:J11"/>
    <mergeCell ref="D13:E13"/>
    <mergeCell ref="D15:E15"/>
    <mergeCell ref="F15:H15"/>
    <mergeCell ref="I15:J15"/>
    <mergeCell ref="M15:Q15"/>
    <mergeCell ref="D16:E16"/>
    <mergeCell ref="F16:H16"/>
    <mergeCell ref="D17:E17"/>
    <mergeCell ref="I16:J16"/>
    <mergeCell ref="I17:J17"/>
    <mergeCell ref="F17:H17"/>
    <mergeCell ref="M17:Q17"/>
    <mergeCell ref="M16:Q16"/>
    <mergeCell ref="I18:J18"/>
    <mergeCell ref="I21:J21"/>
    <mergeCell ref="M21:Q21"/>
    <mergeCell ref="F22:H22"/>
    <mergeCell ref="I22:J22"/>
    <mergeCell ref="M22:Q22"/>
    <mergeCell ref="B18:G18"/>
    <mergeCell ref="B19:E19"/>
    <mergeCell ref="B20:Q20"/>
    <mergeCell ref="B21:G21"/>
    <mergeCell ref="B25:F25"/>
    <mergeCell ref="I23:J23"/>
    <mergeCell ref="M23:Q23"/>
    <mergeCell ref="F24:H24"/>
    <mergeCell ref="I24:J24"/>
    <mergeCell ref="M24:Q24"/>
    <mergeCell ref="B24:E24"/>
    <mergeCell ref="G25:Q25"/>
  </mergeCells>
  <printOptions/>
  <pageMargins left="0.23622047244094488" right="0.2362204724409448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53"/>
  <sheetViews>
    <sheetView view="pageLayout" workbookViewId="0" topLeftCell="A1">
      <selection activeCell="Y22" sqref="Y22"/>
    </sheetView>
  </sheetViews>
  <sheetFormatPr defaultColWidth="9.33203125" defaultRowHeight="12.75"/>
  <cols>
    <col min="1" max="1" width="4.66015625" style="1" customWidth="1"/>
    <col min="2" max="2" width="7" style="1" customWidth="1"/>
    <col min="3" max="3" width="3.83203125" style="1" customWidth="1"/>
    <col min="4" max="4" width="9.33203125" style="1" customWidth="1"/>
    <col min="5" max="5" width="2" style="1" customWidth="1"/>
    <col min="6" max="6" width="5.83203125" style="1" customWidth="1"/>
    <col min="7" max="7" width="2" style="1" customWidth="1"/>
    <col min="8" max="8" width="10.33203125" style="1" customWidth="1"/>
    <col min="9" max="9" width="10.16015625" style="1" customWidth="1"/>
    <col min="10" max="10" width="11" style="1" customWidth="1"/>
    <col min="11" max="12" width="9.33203125" style="1" customWidth="1"/>
    <col min="13" max="13" width="8.66015625" style="1" customWidth="1"/>
    <col min="14" max="14" width="9.5" style="1" customWidth="1"/>
    <col min="15" max="15" width="8.5" style="1" customWidth="1"/>
    <col min="16" max="16" width="8" style="1" customWidth="1"/>
    <col min="17" max="17" width="7.33203125" style="1" customWidth="1"/>
    <col min="18" max="19" width="9.33203125" style="1" customWidth="1"/>
    <col min="20" max="20" width="3.83203125" style="1" customWidth="1"/>
    <col min="21" max="21" width="3.66015625" style="1" customWidth="1"/>
    <col min="22" max="22" width="8" style="1" customWidth="1"/>
    <col min="23" max="23" width="4.33203125" style="1" customWidth="1"/>
    <col min="24" max="16384" width="9.33203125" style="1" customWidth="1"/>
  </cols>
  <sheetData>
    <row r="1" spans="1:23" ht="3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4" t="s">
        <v>119</v>
      </c>
      <c r="P1" s="84"/>
      <c r="Q1" s="84"/>
      <c r="R1" s="84"/>
      <c r="S1" s="84"/>
      <c r="T1" s="84"/>
      <c r="U1" s="84"/>
      <c r="V1" s="84"/>
      <c r="W1" s="84"/>
    </row>
    <row r="2" spans="1:23" ht="9.75" customHeight="1">
      <c r="A2" s="85" t="s">
        <v>64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ht="5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ht="6" customHeight="1"/>
    <row r="5" spans="1:23" ht="12.75" customHeight="1">
      <c r="A5" s="83" t="s">
        <v>0</v>
      </c>
      <c r="B5" s="83" t="s">
        <v>1</v>
      </c>
      <c r="C5" s="83" t="s">
        <v>27</v>
      </c>
      <c r="D5" s="83" t="s">
        <v>2</v>
      </c>
      <c r="E5" s="83"/>
      <c r="F5" s="83"/>
      <c r="G5" s="83"/>
      <c r="H5" s="83" t="s">
        <v>3</v>
      </c>
      <c r="I5" s="83" t="s">
        <v>28</v>
      </c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23" ht="12.75" customHeight="1">
      <c r="A6" s="83"/>
      <c r="B6" s="83"/>
      <c r="C6" s="83"/>
      <c r="D6" s="83"/>
      <c r="E6" s="83"/>
      <c r="F6" s="83"/>
      <c r="G6" s="83"/>
      <c r="H6" s="83"/>
      <c r="I6" s="83" t="s">
        <v>29</v>
      </c>
      <c r="J6" s="83" t="s">
        <v>4</v>
      </c>
      <c r="K6" s="83"/>
      <c r="L6" s="83"/>
      <c r="M6" s="83"/>
      <c r="N6" s="83"/>
      <c r="O6" s="83"/>
      <c r="P6" s="83"/>
      <c r="Q6" s="83"/>
      <c r="R6" s="83" t="s">
        <v>5</v>
      </c>
      <c r="S6" s="83" t="s">
        <v>4</v>
      </c>
      <c r="T6" s="83"/>
      <c r="U6" s="83"/>
      <c r="V6" s="83"/>
      <c r="W6" s="83"/>
    </row>
    <row r="7" spans="1:23" ht="12.75" customHeight="1">
      <c r="A7" s="83"/>
      <c r="B7" s="83"/>
      <c r="C7" s="83"/>
      <c r="D7" s="83"/>
      <c r="E7" s="83"/>
      <c r="F7" s="83"/>
      <c r="G7" s="83"/>
      <c r="H7" s="83"/>
      <c r="I7" s="83"/>
      <c r="J7" s="83" t="s">
        <v>30</v>
      </c>
      <c r="K7" s="83" t="s">
        <v>4</v>
      </c>
      <c r="L7" s="83"/>
      <c r="M7" s="83" t="s">
        <v>8</v>
      </c>
      <c r="N7" s="83" t="s">
        <v>9</v>
      </c>
      <c r="O7" s="83" t="s">
        <v>10</v>
      </c>
      <c r="P7" s="83" t="s">
        <v>31</v>
      </c>
      <c r="Q7" s="83" t="s">
        <v>32</v>
      </c>
      <c r="R7" s="83"/>
      <c r="S7" s="83" t="s">
        <v>6</v>
      </c>
      <c r="T7" s="83" t="s">
        <v>7</v>
      </c>
      <c r="U7" s="83"/>
      <c r="V7" s="83" t="s">
        <v>33</v>
      </c>
      <c r="W7" s="83" t="s">
        <v>34</v>
      </c>
    </row>
    <row r="8" spans="1:23" ht="65.2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58" t="s">
        <v>11</v>
      </c>
      <c r="L8" s="58" t="s">
        <v>12</v>
      </c>
      <c r="M8" s="83"/>
      <c r="N8" s="83"/>
      <c r="O8" s="83"/>
      <c r="P8" s="83"/>
      <c r="Q8" s="83"/>
      <c r="R8" s="83"/>
      <c r="S8" s="83"/>
      <c r="T8" s="83" t="s">
        <v>18</v>
      </c>
      <c r="U8" s="83"/>
      <c r="V8" s="83"/>
      <c r="W8" s="83"/>
    </row>
    <row r="9" spans="1:23" ht="8.25" customHeight="1">
      <c r="A9" s="59" t="s">
        <v>26</v>
      </c>
      <c r="B9" s="59" t="s">
        <v>25</v>
      </c>
      <c r="C9" s="59" t="s">
        <v>24</v>
      </c>
      <c r="D9" s="86" t="s">
        <v>23</v>
      </c>
      <c r="E9" s="86"/>
      <c r="F9" s="86"/>
      <c r="G9" s="86"/>
      <c r="H9" s="59" t="s">
        <v>22</v>
      </c>
      <c r="I9" s="59" t="s">
        <v>21</v>
      </c>
      <c r="J9" s="59" t="s">
        <v>20</v>
      </c>
      <c r="K9" s="59" t="s">
        <v>19</v>
      </c>
      <c r="L9" s="59" t="s">
        <v>35</v>
      </c>
      <c r="M9" s="59" t="s">
        <v>36</v>
      </c>
      <c r="N9" s="59" t="s">
        <v>37</v>
      </c>
      <c r="O9" s="59" t="s">
        <v>38</v>
      </c>
      <c r="P9" s="59" t="s">
        <v>39</v>
      </c>
      <c r="Q9" s="59" t="s">
        <v>40</v>
      </c>
      <c r="R9" s="59" t="s">
        <v>41</v>
      </c>
      <c r="S9" s="59" t="s">
        <v>42</v>
      </c>
      <c r="T9" s="86" t="s">
        <v>43</v>
      </c>
      <c r="U9" s="86"/>
      <c r="V9" s="59" t="s">
        <v>44</v>
      </c>
      <c r="W9" s="59" t="s">
        <v>45</v>
      </c>
    </row>
    <row r="10" spans="1:23" ht="12.75" customHeight="1">
      <c r="A10" s="83" t="s">
        <v>77</v>
      </c>
      <c r="B10" s="83" t="s">
        <v>46</v>
      </c>
      <c r="C10" s="83" t="s">
        <v>46</v>
      </c>
      <c r="D10" s="80" t="s">
        <v>78</v>
      </c>
      <c r="E10" s="80"/>
      <c r="F10" s="80" t="s">
        <v>13</v>
      </c>
      <c r="G10" s="80"/>
      <c r="H10" s="57">
        <v>73014</v>
      </c>
      <c r="I10" s="57">
        <v>73014</v>
      </c>
      <c r="J10" s="57">
        <v>73014</v>
      </c>
      <c r="K10" s="57">
        <v>16357</v>
      </c>
      <c r="L10" s="57">
        <v>56657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82">
        <v>0</v>
      </c>
      <c r="U10" s="82"/>
      <c r="V10" s="57">
        <v>0</v>
      </c>
      <c r="W10" s="57">
        <v>0</v>
      </c>
    </row>
    <row r="11" spans="1:23" ht="12.75" customHeight="1">
      <c r="A11" s="83"/>
      <c r="B11" s="83"/>
      <c r="C11" s="83"/>
      <c r="D11" s="80"/>
      <c r="E11" s="80"/>
      <c r="F11" s="80" t="s">
        <v>14</v>
      </c>
      <c r="G11" s="80"/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82">
        <v>0</v>
      </c>
      <c r="U11" s="82"/>
      <c r="V11" s="57">
        <v>0</v>
      </c>
      <c r="W11" s="57">
        <v>0</v>
      </c>
    </row>
    <row r="12" spans="1:23" ht="12.75" customHeight="1">
      <c r="A12" s="83"/>
      <c r="B12" s="83"/>
      <c r="C12" s="83"/>
      <c r="D12" s="80"/>
      <c r="E12" s="80"/>
      <c r="F12" s="80" t="s">
        <v>15</v>
      </c>
      <c r="G12" s="80"/>
      <c r="H12" s="57">
        <v>15900</v>
      </c>
      <c r="I12" s="57">
        <v>15900</v>
      </c>
      <c r="J12" s="57">
        <v>0</v>
      </c>
      <c r="K12" s="57">
        <v>0</v>
      </c>
      <c r="L12" s="57">
        <v>0</v>
      </c>
      <c r="M12" s="57">
        <v>0</v>
      </c>
      <c r="N12" s="57">
        <v>15900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82">
        <v>0</v>
      </c>
      <c r="U12" s="82"/>
      <c r="V12" s="57">
        <v>0</v>
      </c>
      <c r="W12" s="57">
        <v>0</v>
      </c>
    </row>
    <row r="13" spans="1:23" ht="12.75" customHeight="1">
      <c r="A13" s="83"/>
      <c r="B13" s="83"/>
      <c r="C13" s="83"/>
      <c r="D13" s="80"/>
      <c r="E13" s="80"/>
      <c r="F13" s="80" t="s">
        <v>16</v>
      </c>
      <c r="G13" s="80"/>
      <c r="H13" s="57">
        <v>88914</v>
      </c>
      <c r="I13" s="57">
        <v>88914</v>
      </c>
      <c r="J13" s="57">
        <v>73014</v>
      </c>
      <c r="K13" s="57">
        <v>16357</v>
      </c>
      <c r="L13" s="57">
        <v>56657</v>
      </c>
      <c r="M13" s="57">
        <v>0</v>
      </c>
      <c r="N13" s="57">
        <v>15900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82">
        <v>0</v>
      </c>
      <c r="U13" s="82"/>
      <c r="V13" s="57">
        <v>0</v>
      </c>
      <c r="W13" s="57">
        <v>0</v>
      </c>
    </row>
    <row r="14" spans="1:23" ht="12.75" customHeight="1">
      <c r="A14" s="83" t="s">
        <v>46</v>
      </c>
      <c r="B14" s="83" t="s">
        <v>79</v>
      </c>
      <c r="C14" s="83" t="s">
        <v>46</v>
      </c>
      <c r="D14" s="80" t="s">
        <v>80</v>
      </c>
      <c r="E14" s="80"/>
      <c r="F14" s="80" t="s">
        <v>13</v>
      </c>
      <c r="G14" s="80"/>
      <c r="H14" s="57">
        <v>73014</v>
      </c>
      <c r="I14" s="57">
        <v>73014</v>
      </c>
      <c r="J14" s="57">
        <v>73014</v>
      </c>
      <c r="K14" s="57">
        <v>16357</v>
      </c>
      <c r="L14" s="57">
        <v>56657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82">
        <v>0</v>
      </c>
      <c r="U14" s="82"/>
      <c r="V14" s="57">
        <v>0</v>
      </c>
      <c r="W14" s="57">
        <v>0</v>
      </c>
    </row>
    <row r="15" spans="1:23" ht="12.75" customHeight="1">
      <c r="A15" s="83"/>
      <c r="B15" s="83"/>
      <c r="C15" s="83"/>
      <c r="D15" s="80"/>
      <c r="E15" s="80"/>
      <c r="F15" s="80" t="s">
        <v>14</v>
      </c>
      <c r="G15" s="80"/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82">
        <v>0</v>
      </c>
      <c r="U15" s="82"/>
      <c r="V15" s="57">
        <v>0</v>
      </c>
      <c r="W15" s="57">
        <v>0</v>
      </c>
    </row>
    <row r="16" spans="1:23" ht="12.75" customHeight="1">
      <c r="A16" s="83"/>
      <c r="B16" s="83"/>
      <c r="C16" s="83"/>
      <c r="D16" s="80"/>
      <c r="E16" s="80"/>
      <c r="F16" s="80" t="s">
        <v>15</v>
      </c>
      <c r="G16" s="80"/>
      <c r="H16" s="57">
        <v>15900</v>
      </c>
      <c r="I16" s="57">
        <v>15900</v>
      </c>
      <c r="J16" s="57">
        <v>0</v>
      </c>
      <c r="K16" s="57">
        <v>0</v>
      </c>
      <c r="L16" s="57">
        <v>0</v>
      </c>
      <c r="M16" s="57">
        <v>0</v>
      </c>
      <c r="N16" s="57">
        <v>15900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82">
        <v>0</v>
      </c>
      <c r="U16" s="82"/>
      <c r="V16" s="57">
        <v>0</v>
      </c>
      <c r="W16" s="57">
        <v>0</v>
      </c>
    </row>
    <row r="17" spans="1:23" ht="12.75" customHeight="1">
      <c r="A17" s="83"/>
      <c r="B17" s="83"/>
      <c r="C17" s="83"/>
      <c r="D17" s="80"/>
      <c r="E17" s="80"/>
      <c r="F17" s="80" t="s">
        <v>16</v>
      </c>
      <c r="G17" s="80"/>
      <c r="H17" s="57">
        <v>88914</v>
      </c>
      <c r="I17" s="57">
        <v>88914</v>
      </c>
      <c r="J17" s="57">
        <v>73014</v>
      </c>
      <c r="K17" s="57">
        <v>16357</v>
      </c>
      <c r="L17" s="57">
        <v>56657</v>
      </c>
      <c r="M17" s="57">
        <v>0</v>
      </c>
      <c r="N17" s="57">
        <v>15900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82">
        <v>0</v>
      </c>
      <c r="U17" s="82"/>
      <c r="V17" s="57">
        <v>0</v>
      </c>
      <c r="W17" s="57">
        <v>0</v>
      </c>
    </row>
    <row r="18" spans="1:23" ht="12.75" customHeight="1">
      <c r="A18" s="83" t="s">
        <v>110</v>
      </c>
      <c r="B18" s="83" t="s">
        <v>46</v>
      </c>
      <c r="C18" s="83" t="s">
        <v>46</v>
      </c>
      <c r="D18" s="80" t="s">
        <v>111</v>
      </c>
      <c r="E18" s="80"/>
      <c r="F18" s="80" t="s">
        <v>13</v>
      </c>
      <c r="G18" s="80"/>
      <c r="H18" s="57">
        <v>7092604</v>
      </c>
      <c r="I18" s="57">
        <v>7042604</v>
      </c>
      <c r="J18" s="57">
        <v>6806721</v>
      </c>
      <c r="K18" s="57">
        <v>6247270</v>
      </c>
      <c r="L18" s="57">
        <v>559451</v>
      </c>
      <c r="M18" s="57">
        <v>0</v>
      </c>
      <c r="N18" s="57">
        <v>235883</v>
      </c>
      <c r="O18" s="57">
        <v>0</v>
      </c>
      <c r="P18" s="57">
        <v>0</v>
      </c>
      <c r="Q18" s="57">
        <v>0</v>
      </c>
      <c r="R18" s="57">
        <v>50000</v>
      </c>
      <c r="S18" s="57">
        <v>50000</v>
      </c>
      <c r="T18" s="82">
        <v>0</v>
      </c>
      <c r="U18" s="82"/>
      <c r="V18" s="57">
        <v>0</v>
      </c>
      <c r="W18" s="57">
        <v>0</v>
      </c>
    </row>
    <row r="19" spans="1:23" ht="12.75" customHeight="1">
      <c r="A19" s="83"/>
      <c r="B19" s="83"/>
      <c r="C19" s="83"/>
      <c r="D19" s="80"/>
      <c r="E19" s="80"/>
      <c r="F19" s="80" t="s">
        <v>14</v>
      </c>
      <c r="G19" s="80"/>
      <c r="H19" s="57">
        <v>-131</v>
      </c>
      <c r="I19" s="57">
        <v>-131</v>
      </c>
      <c r="J19" s="57">
        <v>-131</v>
      </c>
      <c r="K19" s="57">
        <v>-131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82">
        <v>0</v>
      </c>
      <c r="U19" s="82"/>
      <c r="V19" s="57">
        <v>0</v>
      </c>
      <c r="W19" s="57">
        <v>0</v>
      </c>
    </row>
    <row r="20" spans="1:23" ht="12.75" customHeight="1">
      <c r="A20" s="83"/>
      <c r="B20" s="83"/>
      <c r="C20" s="83"/>
      <c r="D20" s="80"/>
      <c r="E20" s="80"/>
      <c r="F20" s="80" t="s">
        <v>15</v>
      </c>
      <c r="G20" s="80"/>
      <c r="H20" s="57">
        <v>131</v>
      </c>
      <c r="I20" s="57">
        <v>131</v>
      </c>
      <c r="J20" s="57">
        <v>131</v>
      </c>
      <c r="K20" s="57">
        <v>0</v>
      </c>
      <c r="L20" s="57">
        <v>131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82">
        <v>0</v>
      </c>
      <c r="U20" s="82"/>
      <c r="V20" s="57">
        <v>0</v>
      </c>
      <c r="W20" s="57">
        <v>0</v>
      </c>
    </row>
    <row r="21" spans="1:23" ht="12.75" customHeight="1">
      <c r="A21" s="83"/>
      <c r="B21" s="83"/>
      <c r="C21" s="83"/>
      <c r="D21" s="80"/>
      <c r="E21" s="80"/>
      <c r="F21" s="80" t="s">
        <v>16</v>
      </c>
      <c r="G21" s="80"/>
      <c r="H21" s="57">
        <v>7092604</v>
      </c>
      <c r="I21" s="57">
        <v>7042604</v>
      </c>
      <c r="J21" s="57">
        <v>6806721</v>
      </c>
      <c r="K21" s="57">
        <v>6247139</v>
      </c>
      <c r="L21" s="57">
        <v>559582</v>
      </c>
      <c r="M21" s="57">
        <v>0</v>
      </c>
      <c r="N21" s="57">
        <v>235883</v>
      </c>
      <c r="O21" s="57">
        <v>0</v>
      </c>
      <c r="P21" s="57">
        <v>0</v>
      </c>
      <c r="Q21" s="57">
        <v>0</v>
      </c>
      <c r="R21" s="57">
        <v>50000</v>
      </c>
      <c r="S21" s="57">
        <v>50000</v>
      </c>
      <c r="T21" s="82">
        <v>0</v>
      </c>
      <c r="U21" s="82"/>
      <c r="V21" s="57">
        <v>0</v>
      </c>
      <c r="W21" s="57">
        <v>0</v>
      </c>
    </row>
    <row r="22" spans="1:23" ht="12.75" customHeight="1">
      <c r="A22" s="83" t="s">
        <v>46</v>
      </c>
      <c r="B22" s="83" t="s">
        <v>112</v>
      </c>
      <c r="C22" s="83" t="s">
        <v>46</v>
      </c>
      <c r="D22" s="80" t="s">
        <v>113</v>
      </c>
      <c r="E22" s="80"/>
      <c r="F22" s="80" t="s">
        <v>13</v>
      </c>
      <c r="G22" s="80"/>
      <c r="H22" s="57">
        <v>6772604</v>
      </c>
      <c r="I22" s="57">
        <v>6772604</v>
      </c>
      <c r="J22" s="57">
        <v>6546721</v>
      </c>
      <c r="K22" s="57">
        <v>6247270</v>
      </c>
      <c r="L22" s="57">
        <v>299451</v>
      </c>
      <c r="M22" s="57">
        <v>0</v>
      </c>
      <c r="N22" s="57">
        <v>225883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82">
        <v>0</v>
      </c>
      <c r="U22" s="82"/>
      <c r="V22" s="57">
        <v>0</v>
      </c>
      <c r="W22" s="57">
        <v>0</v>
      </c>
    </row>
    <row r="23" spans="1:23" ht="12.75" customHeight="1">
      <c r="A23" s="83"/>
      <c r="B23" s="83"/>
      <c r="C23" s="83"/>
      <c r="D23" s="80"/>
      <c r="E23" s="80"/>
      <c r="F23" s="80" t="s">
        <v>14</v>
      </c>
      <c r="G23" s="80"/>
      <c r="H23" s="57">
        <v>-131</v>
      </c>
      <c r="I23" s="57">
        <v>-131</v>
      </c>
      <c r="J23" s="57">
        <v>-131</v>
      </c>
      <c r="K23" s="57">
        <v>-131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82">
        <v>0</v>
      </c>
      <c r="U23" s="82"/>
      <c r="V23" s="57">
        <v>0</v>
      </c>
      <c r="W23" s="57">
        <v>0</v>
      </c>
    </row>
    <row r="24" spans="1:23" ht="12.75" customHeight="1">
      <c r="A24" s="83"/>
      <c r="B24" s="83"/>
      <c r="C24" s="83"/>
      <c r="D24" s="80"/>
      <c r="E24" s="80"/>
      <c r="F24" s="80" t="s">
        <v>15</v>
      </c>
      <c r="G24" s="80"/>
      <c r="H24" s="57">
        <v>131</v>
      </c>
      <c r="I24" s="57">
        <v>131</v>
      </c>
      <c r="J24" s="57">
        <v>131</v>
      </c>
      <c r="K24" s="57">
        <v>0</v>
      </c>
      <c r="L24" s="57">
        <v>131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82">
        <v>0</v>
      </c>
      <c r="U24" s="82"/>
      <c r="V24" s="57">
        <v>0</v>
      </c>
      <c r="W24" s="57">
        <v>0</v>
      </c>
    </row>
    <row r="25" spans="1:23" ht="12.75" customHeight="1">
      <c r="A25" s="83"/>
      <c r="B25" s="83"/>
      <c r="C25" s="83"/>
      <c r="D25" s="80"/>
      <c r="E25" s="80"/>
      <c r="F25" s="80" t="s">
        <v>16</v>
      </c>
      <c r="G25" s="80"/>
      <c r="H25" s="57">
        <v>6772604</v>
      </c>
      <c r="I25" s="57">
        <v>6772604</v>
      </c>
      <c r="J25" s="57">
        <v>6546721</v>
      </c>
      <c r="K25" s="57">
        <v>6247139</v>
      </c>
      <c r="L25" s="57">
        <v>299582</v>
      </c>
      <c r="M25" s="57">
        <v>0</v>
      </c>
      <c r="N25" s="57">
        <v>225883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82">
        <v>0</v>
      </c>
      <c r="U25" s="82"/>
      <c r="V25" s="57">
        <v>0</v>
      </c>
      <c r="W25" s="57">
        <v>0</v>
      </c>
    </row>
    <row r="26" spans="1:23" ht="12.75" customHeight="1">
      <c r="A26" s="83" t="s">
        <v>97</v>
      </c>
      <c r="B26" s="83" t="s">
        <v>46</v>
      </c>
      <c r="C26" s="83" t="s">
        <v>46</v>
      </c>
      <c r="D26" s="80" t="s">
        <v>98</v>
      </c>
      <c r="E26" s="80"/>
      <c r="F26" s="80" t="s">
        <v>13</v>
      </c>
      <c r="G26" s="80"/>
      <c r="H26" s="57">
        <v>38979530</v>
      </c>
      <c r="I26" s="57">
        <v>37869575</v>
      </c>
      <c r="J26" s="57">
        <v>37802175</v>
      </c>
      <c r="K26" s="57">
        <v>29619547</v>
      </c>
      <c r="L26" s="57">
        <v>8182628</v>
      </c>
      <c r="M26" s="57">
        <v>0</v>
      </c>
      <c r="N26" s="57">
        <v>67400</v>
      </c>
      <c r="O26" s="57">
        <v>0</v>
      </c>
      <c r="P26" s="57">
        <v>0</v>
      </c>
      <c r="Q26" s="57">
        <v>0</v>
      </c>
      <c r="R26" s="57">
        <v>1109955</v>
      </c>
      <c r="S26" s="57">
        <v>1109955</v>
      </c>
      <c r="T26" s="82">
        <v>0</v>
      </c>
      <c r="U26" s="82"/>
      <c r="V26" s="57">
        <v>0</v>
      </c>
      <c r="W26" s="57">
        <v>0</v>
      </c>
    </row>
    <row r="27" spans="1:23" ht="12.75" customHeight="1">
      <c r="A27" s="83"/>
      <c r="B27" s="83"/>
      <c r="C27" s="83"/>
      <c r="D27" s="80"/>
      <c r="E27" s="80"/>
      <c r="F27" s="80" t="s">
        <v>14</v>
      </c>
      <c r="G27" s="80"/>
      <c r="H27" s="57">
        <v>-97335.62</v>
      </c>
      <c r="I27" s="57">
        <v>-97335.62</v>
      </c>
      <c r="J27" s="57">
        <v>-97335.62</v>
      </c>
      <c r="K27" s="57">
        <v>-49207.62</v>
      </c>
      <c r="L27" s="57">
        <v>-48128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82">
        <v>0</v>
      </c>
      <c r="U27" s="82"/>
      <c r="V27" s="57">
        <v>0</v>
      </c>
      <c r="W27" s="57">
        <v>0</v>
      </c>
    </row>
    <row r="28" spans="1:23" ht="12.75" customHeight="1">
      <c r="A28" s="83"/>
      <c r="B28" s="83"/>
      <c r="C28" s="83"/>
      <c r="D28" s="80"/>
      <c r="E28" s="80"/>
      <c r="F28" s="80" t="s">
        <v>15</v>
      </c>
      <c r="G28" s="80"/>
      <c r="H28" s="57">
        <v>1079.62</v>
      </c>
      <c r="I28" s="57">
        <v>1079.62</v>
      </c>
      <c r="J28" s="57">
        <v>1079.62</v>
      </c>
      <c r="K28" s="57">
        <v>1079.62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82">
        <v>0</v>
      </c>
      <c r="U28" s="82"/>
      <c r="V28" s="57">
        <v>0</v>
      </c>
      <c r="W28" s="57">
        <v>0</v>
      </c>
    </row>
    <row r="29" spans="1:23" ht="12.75" customHeight="1">
      <c r="A29" s="83"/>
      <c r="B29" s="83"/>
      <c r="C29" s="83"/>
      <c r="D29" s="80"/>
      <c r="E29" s="80"/>
      <c r="F29" s="80" t="s">
        <v>16</v>
      </c>
      <c r="G29" s="80"/>
      <c r="H29" s="57">
        <v>38883274</v>
      </c>
      <c r="I29" s="57">
        <v>37773319</v>
      </c>
      <c r="J29" s="57">
        <v>37705919</v>
      </c>
      <c r="K29" s="57">
        <v>29571419</v>
      </c>
      <c r="L29" s="57">
        <v>8134500</v>
      </c>
      <c r="M29" s="57">
        <v>0</v>
      </c>
      <c r="N29" s="57">
        <v>67400</v>
      </c>
      <c r="O29" s="57">
        <v>0</v>
      </c>
      <c r="P29" s="57">
        <v>0</v>
      </c>
      <c r="Q29" s="57">
        <v>0</v>
      </c>
      <c r="R29" s="57">
        <v>1109955</v>
      </c>
      <c r="S29" s="57">
        <v>1109955</v>
      </c>
      <c r="T29" s="82">
        <v>0</v>
      </c>
      <c r="U29" s="82"/>
      <c r="V29" s="57">
        <v>0</v>
      </c>
      <c r="W29" s="57">
        <v>0</v>
      </c>
    </row>
    <row r="30" spans="1:23" ht="12.75" customHeight="1">
      <c r="A30" s="83" t="s">
        <v>46</v>
      </c>
      <c r="B30" s="83" t="s">
        <v>102</v>
      </c>
      <c r="C30" s="83" t="s">
        <v>46</v>
      </c>
      <c r="D30" s="80" t="s">
        <v>103</v>
      </c>
      <c r="E30" s="80"/>
      <c r="F30" s="80" t="s">
        <v>13</v>
      </c>
      <c r="G30" s="80"/>
      <c r="H30" s="57">
        <v>34056093</v>
      </c>
      <c r="I30" s="57">
        <v>33492877</v>
      </c>
      <c r="J30" s="57">
        <v>33429877</v>
      </c>
      <c r="K30" s="57">
        <v>26513811</v>
      </c>
      <c r="L30" s="57">
        <v>6916066</v>
      </c>
      <c r="M30" s="57">
        <v>0</v>
      </c>
      <c r="N30" s="57">
        <v>63000</v>
      </c>
      <c r="O30" s="57">
        <v>0</v>
      </c>
      <c r="P30" s="57">
        <v>0</v>
      </c>
      <c r="Q30" s="57">
        <v>0</v>
      </c>
      <c r="R30" s="57">
        <v>563216</v>
      </c>
      <c r="S30" s="57">
        <v>563216</v>
      </c>
      <c r="T30" s="82">
        <v>0</v>
      </c>
      <c r="U30" s="82"/>
      <c r="V30" s="57">
        <v>0</v>
      </c>
      <c r="W30" s="57">
        <v>0</v>
      </c>
    </row>
    <row r="31" spans="1:23" ht="12.75" customHeight="1">
      <c r="A31" s="83"/>
      <c r="B31" s="83"/>
      <c r="C31" s="83"/>
      <c r="D31" s="80"/>
      <c r="E31" s="80"/>
      <c r="F31" s="80" t="s">
        <v>14</v>
      </c>
      <c r="G31" s="80"/>
      <c r="H31" s="57">
        <v>-96256</v>
      </c>
      <c r="I31" s="57">
        <v>-96256</v>
      </c>
      <c r="J31" s="57">
        <v>-96256</v>
      </c>
      <c r="K31" s="57">
        <v>-48128</v>
      </c>
      <c r="L31" s="57">
        <v>-48128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82">
        <v>0</v>
      </c>
      <c r="U31" s="82"/>
      <c r="V31" s="57">
        <v>0</v>
      </c>
      <c r="W31" s="57">
        <v>0</v>
      </c>
    </row>
    <row r="32" spans="1:23" ht="12.75" customHeight="1">
      <c r="A32" s="83"/>
      <c r="B32" s="83"/>
      <c r="C32" s="83"/>
      <c r="D32" s="80"/>
      <c r="E32" s="80"/>
      <c r="F32" s="80" t="s">
        <v>15</v>
      </c>
      <c r="G32" s="80"/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82">
        <v>0</v>
      </c>
      <c r="U32" s="82"/>
      <c r="V32" s="57">
        <v>0</v>
      </c>
      <c r="W32" s="57">
        <v>0</v>
      </c>
    </row>
    <row r="33" spans="1:23" ht="12.75" customHeight="1">
      <c r="A33" s="83"/>
      <c r="B33" s="83"/>
      <c r="C33" s="83"/>
      <c r="D33" s="80"/>
      <c r="E33" s="80"/>
      <c r="F33" s="80" t="s">
        <v>16</v>
      </c>
      <c r="G33" s="80"/>
      <c r="H33" s="57">
        <v>33959837</v>
      </c>
      <c r="I33" s="57">
        <v>33396621</v>
      </c>
      <c r="J33" s="57">
        <v>33333621</v>
      </c>
      <c r="K33" s="57">
        <v>26465683</v>
      </c>
      <c r="L33" s="57">
        <v>6867938</v>
      </c>
      <c r="M33" s="57">
        <v>0</v>
      </c>
      <c r="N33" s="57">
        <v>63000</v>
      </c>
      <c r="O33" s="57">
        <v>0</v>
      </c>
      <c r="P33" s="57">
        <v>0</v>
      </c>
      <c r="Q33" s="57">
        <v>0</v>
      </c>
      <c r="R33" s="57">
        <v>563216</v>
      </c>
      <c r="S33" s="57">
        <v>563216</v>
      </c>
      <c r="T33" s="82">
        <v>0</v>
      </c>
      <c r="U33" s="82"/>
      <c r="V33" s="57">
        <v>0</v>
      </c>
      <c r="W33" s="57">
        <v>0</v>
      </c>
    </row>
    <row r="34" spans="1:23" ht="12.75" customHeight="1">
      <c r="A34" s="83" t="s">
        <v>46</v>
      </c>
      <c r="B34" s="83" t="s">
        <v>114</v>
      </c>
      <c r="C34" s="83" t="s">
        <v>46</v>
      </c>
      <c r="D34" s="80" t="s">
        <v>115</v>
      </c>
      <c r="E34" s="80"/>
      <c r="F34" s="80" t="s">
        <v>13</v>
      </c>
      <c r="G34" s="80"/>
      <c r="H34" s="57">
        <v>2474720</v>
      </c>
      <c r="I34" s="57">
        <v>1927981</v>
      </c>
      <c r="J34" s="57">
        <v>1925581</v>
      </c>
      <c r="K34" s="57">
        <v>1229556</v>
      </c>
      <c r="L34" s="57">
        <v>696025</v>
      </c>
      <c r="M34" s="57">
        <v>0</v>
      </c>
      <c r="N34" s="57">
        <v>2400</v>
      </c>
      <c r="O34" s="57">
        <v>0</v>
      </c>
      <c r="P34" s="57">
        <v>0</v>
      </c>
      <c r="Q34" s="57">
        <v>0</v>
      </c>
      <c r="R34" s="57">
        <v>546739</v>
      </c>
      <c r="S34" s="57">
        <v>546739</v>
      </c>
      <c r="T34" s="82">
        <v>0</v>
      </c>
      <c r="U34" s="82"/>
      <c r="V34" s="57">
        <v>0</v>
      </c>
      <c r="W34" s="57">
        <v>0</v>
      </c>
    </row>
    <row r="35" spans="1:23" ht="12.75" customHeight="1">
      <c r="A35" s="83"/>
      <c r="B35" s="83"/>
      <c r="C35" s="83"/>
      <c r="D35" s="80"/>
      <c r="E35" s="80"/>
      <c r="F35" s="80" t="s">
        <v>14</v>
      </c>
      <c r="G35" s="80"/>
      <c r="H35" s="57">
        <v>-1079.62</v>
      </c>
      <c r="I35" s="57">
        <v>-1079.62</v>
      </c>
      <c r="J35" s="57">
        <v>-1079.62</v>
      </c>
      <c r="K35" s="57">
        <v>-1079.62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82">
        <v>0</v>
      </c>
      <c r="U35" s="82"/>
      <c r="V35" s="57">
        <v>0</v>
      </c>
      <c r="W35" s="57">
        <v>0</v>
      </c>
    </row>
    <row r="36" spans="1:23" ht="12.75" customHeight="1">
      <c r="A36" s="83"/>
      <c r="B36" s="83"/>
      <c r="C36" s="83"/>
      <c r="D36" s="80"/>
      <c r="E36" s="80"/>
      <c r="F36" s="80" t="s">
        <v>15</v>
      </c>
      <c r="G36" s="80"/>
      <c r="H36" s="57">
        <v>1079.62</v>
      </c>
      <c r="I36" s="57">
        <v>1079.62</v>
      </c>
      <c r="J36" s="57">
        <v>1079.62</v>
      </c>
      <c r="K36" s="57">
        <v>1079.62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82">
        <v>0</v>
      </c>
      <c r="U36" s="82"/>
      <c r="V36" s="57">
        <v>0</v>
      </c>
      <c r="W36" s="57">
        <v>0</v>
      </c>
    </row>
    <row r="37" spans="1:23" ht="12.75" customHeight="1">
      <c r="A37" s="83"/>
      <c r="B37" s="83"/>
      <c r="C37" s="83"/>
      <c r="D37" s="80"/>
      <c r="E37" s="80"/>
      <c r="F37" s="80" t="s">
        <v>16</v>
      </c>
      <c r="G37" s="80"/>
      <c r="H37" s="57">
        <v>2474720</v>
      </c>
      <c r="I37" s="57">
        <v>1927981</v>
      </c>
      <c r="J37" s="57">
        <v>1925581</v>
      </c>
      <c r="K37" s="57">
        <v>1229556</v>
      </c>
      <c r="L37" s="57">
        <v>696025</v>
      </c>
      <c r="M37" s="57">
        <v>0</v>
      </c>
      <c r="N37" s="57">
        <v>2400</v>
      </c>
      <c r="O37" s="57">
        <v>0</v>
      </c>
      <c r="P37" s="57">
        <v>0</v>
      </c>
      <c r="Q37" s="57">
        <v>0</v>
      </c>
      <c r="R37" s="57">
        <v>546739</v>
      </c>
      <c r="S37" s="57">
        <v>546739</v>
      </c>
      <c r="T37" s="82">
        <v>0</v>
      </c>
      <c r="U37" s="82"/>
      <c r="V37" s="57">
        <v>0</v>
      </c>
      <c r="W37" s="57">
        <v>0</v>
      </c>
    </row>
    <row r="38" spans="1:23" ht="12.75" customHeight="1">
      <c r="A38" s="83" t="s">
        <v>83</v>
      </c>
      <c r="B38" s="83" t="s">
        <v>46</v>
      </c>
      <c r="C38" s="83" t="s">
        <v>46</v>
      </c>
      <c r="D38" s="80" t="s">
        <v>84</v>
      </c>
      <c r="E38" s="80"/>
      <c r="F38" s="80" t="s">
        <v>13</v>
      </c>
      <c r="G38" s="80"/>
      <c r="H38" s="57">
        <v>16260258</v>
      </c>
      <c r="I38" s="57">
        <v>12641057</v>
      </c>
      <c r="J38" s="57">
        <v>12353057</v>
      </c>
      <c r="K38" s="57">
        <v>10418709</v>
      </c>
      <c r="L38" s="57">
        <v>1934348</v>
      </c>
      <c r="M38" s="57">
        <v>0</v>
      </c>
      <c r="N38" s="57">
        <v>288000</v>
      </c>
      <c r="O38" s="57">
        <v>0</v>
      </c>
      <c r="P38" s="57">
        <v>0</v>
      </c>
      <c r="Q38" s="57">
        <v>0</v>
      </c>
      <c r="R38" s="57">
        <v>3619201</v>
      </c>
      <c r="S38" s="57">
        <v>3619201</v>
      </c>
      <c r="T38" s="82">
        <v>0</v>
      </c>
      <c r="U38" s="82"/>
      <c r="V38" s="57">
        <v>0</v>
      </c>
      <c r="W38" s="57">
        <v>0</v>
      </c>
    </row>
    <row r="39" spans="1:23" ht="12.75" customHeight="1">
      <c r="A39" s="83"/>
      <c r="B39" s="83"/>
      <c r="C39" s="83"/>
      <c r="D39" s="80"/>
      <c r="E39" s="80"/>
      <c r="F39" s="80" t="s">
        <v>14</v>
      </c>
      <c r="G39" s="80"/>
      <c r="H39" s="57">
        <v>-700</v>
      </c>
      <c r="I39" s="57">
        <v>-700</v>
      </c>
      <c r="J39" s="57">
        <v>-700</v>
      </c>
      <c r="K39" s="57">
        <v>0</v>
      </c>
      <c r="L39" s="57">
        <v>-700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82">
        <v>0</v>
      </c>
      <c r="U39" s="82"/>
      <c r="V39" s="57">
        <v>0</v>
      </c>
      <c r="W39" s="57">
        <v>0</v>
      </c>
    </row>
    <row r="40" spans="1:23" ht="12.75" customHeight="1">
      <c r="A40" s="83"/>
      <c r="B40" s="83"/>
      <c r="C40" s="83"/>
      <c r="D40" s="80"/>
      <c r="E40" s="80"/>
      <c r="F40" s="80" t="s">
        <v>15</v>
      </c>
      <c r="G40" s="80"/>
      <c r="H40" s="57">
        <v>700</v>
      </c>
      <c r="I40" s="57">
        <v>700</v>
      </c>
      <c r="J40" s="57">
        <v>700</v>
      </c>
      <c r="K40" s="57">
        <v>0</v>
      </c>
      <c r="L40" s="57">
        <v>700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82">
        <v>0</v>
      </c>
      <c r="U40" s="82"/>
      <c r="V40" s="57">
        <v>0</v>
      </c>
      <c r="W40" s="57">
        <v>0</v>
      </c>
    </row>
    <row r="41" spans="1:23" ht="12.75" customHeight="1">
      <c r="A41" s="83"/>
      <c r="B41" s="83"/>
      <c r="C41" s="83"/>
      <c r="D41" s="80"/>
      <c r="E41" s="80"/>
      <c r="F41" s="80" t="s">
        <v>16</v>
      </c>
      <c r="G41" s="80"/>
      <c r="H41" s="57">
        <v>16260258</v>
      </c>
      <c r="I41" s="57">
        <v>12641057</v>
      </c>
      <c r="J41" s="57">
        <v>12353057</v>
      </c>
      <c r="K41" s="57">
        <v>10418709</v>
      </c>
      <c r="L41" s="57">
        <v>1934348</v>
      </c>
      <c r="M41" s="57">
        <v>0</v>
      </c>
      <c r="N41" s="57">
        <v>288000</v>
      </c>
      <c r="O41" s="57">
        <v>0</v>
      </c>
      <c r="P41" s="57">
        <v>0</v>
      </c>
      <c r="Q41" s="57">
        <v>0</v>
      </c>
      <c r="R41" s="57">
        <v>3619201</v>
      </c>
      <c r="S41" s="57">
        <v>3619201</v>
      </c>
      <c r="T41" s="82">
        <v>0</v>
      </c>
      <c r="U41" s="82"/>
      <c r="V41" s="57">
        <v>0</v>
      </c>
      <c r="W41" s="57">
        <v>0</v>
      </c>
    </row>
    <row r="42" spans="1:23" ht="12.75" customHeight="1">
      <c r="A42" s="83" t="s">
        <v>46</v>
      </c>
      <c r="B42" s="83" t="s">
        <v>90</v>
      </c>
      <c r="C42" s="83" t="s">
        <v>46</v>
      </c>
      <c r="D42" s="80" t="s">
        <v>91</v>
      </c>
      <c r="E42" s="80"/>
      <c r="F42" s="80" t="s">
        <v>13</v>
      </c>
      <c r="G42" s="80"/>
      <c r="H42" s="57">
        <v>1755184</v>
      </c>
      <c r="I42" s="57">
        <v>1755184</v>
      </c>
      <c r="J42" s="57">
        <v>1723184</v>
      </c>
      <c r="K42" s="57">
        <v>1528300</v>
      </c>
      <c r="L42" s="57">
        <v>194884</v>
      </c>
      <c r="M42" s="57">
        <v>0</v>
      </c>
      <c r="N42" s="57">
        <v>32000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82">
        <v>0</v>
      </c>
      <c r="U42" s="82"/>
      <c r="V42" s="57">
        <v>0</v>
      </c>
      <c r="W42" s="57">
        <v>0</v>
      </c>
    </row>
    <row r="43" spans="1:23" ht="12.75" customHeight="1">
      <c r="A43" s="83"/>
      <c r="B43" s="83"/>
      <c r="C43" s="83"/>
      <c r="D43" s="80"/>
      <c r="E43" s="80"/>
      <c r="F43" s="80" t="s">
        <v>14</v>
      </c>
      <c r="G43" s="80"/>
      <c r="H43" s="57">
        <v>-700</v>
      </c>
      <c r="I43" s="57">
        <v>-700</v>
      </c>
      <c r="J43" s="57">
        <v>-700</v>
      </c>
      <c r="K43" s="57">
        <v>0</v>
      </c>
      <c r="L43" s="57">
        <v>-700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82">
        <v>0</v>
      </c>
      <c r="U43" s="82"/>
      <c r="V43" s="57">
        <v>0</v>
      </c>
      <c r="W43" s="57">
        <v>0</v>
      </c>
    </row>
    <row r="44" spans="1:23" ht="12.75" customHeight="1">
      <c r="A44" s="83"/>
      <c r="B44" s="83"/>
      <c r="C44" s="83"/>
      <c r="D44" s="80"/>
      <c r="E44" s="80"/>
      <c r="F44" s="80" t="s">
        <v>15</v>
      </c>
      <c r="G44" s="80"/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82">
        <v>0</v>
      </c>
      <c r="U44" s="82"/>
      <c r="V44" s="57">
        <v>0</v>
      </c>
      <c r="W44" s="57">
        <v>0</v>
      </c>
    </row>
    <row r="45" spans="1:23" ht="12.75" customHeight="1">
      <c r="A45" s="83"/>
      <c r="B45" s="83"/>
      <c r="C45" s="83"/>
      <c r="D45" s="80"/>
      <c r="E45" s="80"/>
      <c r="F45" s="80" t="s">
        <v>16</v>
      </c>
      <c r="G45" s="80"/>
      <c r="H45" s="57">
        <v>1754484</v>
      </c>
      <c r="I45" s="57">
        <v>1754484</v>
      </c>
      <c r="J45" s="57">
        <v>1722484</v>
      </c>
      <c r="K45" s="57">
        <v>1528300</v>
      </c>
      <c r="L45" s="57">
        <v>194184</v>
      </c>
      <c r="M45" s="57">
        <v>0</v>
      </c>
      <c r="N45" s="57">
        <v>32000</v>
      </c>
      <c r="O45" s="57">
        <v>0</v>
      </c>
      <c r="P45" s="57">
        <v>0</v>
      </c>
      <c r="Q45" s="57">
        <v>0</v>
      </c>
      <c r="R45" s="57">
        <v>0</v>
      </c>
      <c r="S45" s="57">
        <v>0</v>
      </c>
      <c r="T45" s="82">
        <v>0</v>
      </c>
      <c r="U45" s="82"/>
      <c r="V45" s="57">
        <v>0</v>
      </c>
      <c r="W45" s="57">
        <v>0</v>
      </c>
    </row>
    <row r="46" spans="1:23" ht="12.75" customHeight="1">
      <c r="A46" s="83" t="s">
        <v>46</v>
      </c>
      <c r="B46" s="83" t="s">
        <v>116</v>
      </c>
      <c r="C46" s="83" t="s">
        <v>46</v>
      </c>
      <c r="D46" s="80" t="s">
        <v>117</v>
      </c>
      <c r="E46" s="80"/>
      <c r="F46" s="80" t="s">
        <v>13</v>
      </c>
      <c r="G46" s="80"/>
      <c r="H46" s="57">
        <v>25100</v>
      </c>
      <c r="I46" s="57">
        <v>25100</v>
      </c>
      <c r="J46" s="57">
        <v>25100</v>
      </c>
      <c r="K46" s="57">
        <v>0</v>
      </c>
      <c r="L46" s="57">
        <v>25100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82">
        <v>0</v>
      </c>
      <c r="U46" s="82"/>
      <c r="V46" s="57">
        <v>0</v>
      </c>
      <c r="W46" s="57">
        <v>0</v>
      </c>
    </row>
    <row r="47" spans="1:23" ht="12.75" customHeight="1">
      <c r="A47" s="83"/>
      <c r="B47" s="83"/>
      <c r="C47" s="83"/>
      <c r="D47" s="80"/>
      <c r="E47" s="80"/>
      <c r="F47" s="80" t="s">
        <v>14</v>
      </c>
      <c r="G47" s="80"/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82">
        <v>0</v>
      </c>
      <c r="U47" s="82"/>
      <c r="V47" s="57">
        <v>0</v>
      </c>
      <c r="W47" s="57">
        <v>0</v>
      </c>
    </row>
    <row r="48" spans="1:23" ht="12.75" customHeight="1">
      <c r="A48" s="83"/>
      <c r="B48" s="83"/>
      <c r="C48" s="83"/>
      <c r="D48" s="80"/>
      <c r="E48" s="80"/>
      <c r="F48" s="80" t="s">
        <v>15</v>
      </c>
      <c r="G48" s="80"/>
      <c r="H48" s="57">
        <v>700</v>
      </c>
      <c r="I48" s="57">
        <v>700</v>
      </c>
      <c r="J48" s="57">
        <v>700</v>
      </c>
      <c r="K48" s="57">
        <v>0</v>
      </c>
      <c r="L48" s="57">
        <v>700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82">
        <v>0</v>
      </c>
      <c r="U48" s="82"/>
      <c r="V48" s="57">
        <v>0</v>
      </c>
      <c r="W48" s="57">
        <v>0</v>
      </c>
    </row>
    <row r="49" spans="1:23" ht="12.75" customHeight="1">
      <c r="A49" s="83"/>
      <c r="B49" s="83"/>
      <c r="C49" s="83"/>
      <c r="D49" s="80"/>
      <c r="E49" s="80"/>
      <c r="F49" s="80" t="s">
        <v>16</v>
      </c>
      <c r="G49" s="80"/>
      <c r="H49" s="57">
        <v>25800</v>
      </c>
      <c r="I49" s="57">
        <v>25800</v>
      </c>
      <c r="J49" s="57">
        <v>25800</v>
      </c>
      <c r="K49" s="57">
        <v>0</v>
      </c>
      <c r="L49" s="57">
        <v>25800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82">
        <v>0</v>
      </c>
      <c r="U49" s="82"/>
      <c r="V49" s="57">
        <v>0</v>
      </c>
      <c r="W49" s="57">
        <v>0</v>
      </c>
    </row>
    <row r="50" spans="1:23" ht="12.75" customHeight="1">
      <c r="A50" s="79" t="s">
        <v>17</v>
      </c>
      <c r="B50" s="79"/>
      <c r="C50" s="79"/>
      <c r="D50" s="79"/>
      <c r="E50" s="79"/>
      <c r="F50" s="80" t="s">
        <v>13</v>
      </c>
      <c r="G50" s="80"/>
      <c r="H50" s="60">
        <v>199912659.08</v>
      </c>
      <c r="I50" s="49"/>
      <c r="J50" s="49"/>
      <c r="K50" s="49"/>
      <c r="L50" s="60">
        <v>34547077.68</v>
      </c>
      <c r="M50" s="60">
        <v>6080799.32</v>
      </c>
      <c r="N50" s="60">
        <v>3192155.61</v>
      </c>
      <c r="O50" s="60">
        <v>1756437.47</v>
      </c>
      <c r="P50" s="60">
        <v>771377</v>
      </c>
      <c r="Q50" s="60">
        <v>0</v>
      </c>
      <c r="R50" s="60">
        <v>50422032</v>
      </c>
      <c r="S50" s="60">
        <v>49514032</v>
      </c>
      <c r="T50" s="81">
        <v>0</v>
      </c>
      <c r="U50" s="81"/>
      <c r="V50" s="60">
        <v>908000</v>
      </c>
      <c r="W50" s="57">
        <v>0</v>
      </c>
    </row>
    <row r="51" spans="1:23" ht="12.75" customHeight="1">
      <c r="A51" s="79"/>
      <c r="B51" s="79"/>
      <c r="C51" s="79"/>
      <c r="D51" s="79"/>
      <c r="E51" s="79"/>
      <c r="F51" s="80" t="s">
        <v>14</v>
      </c>
      <c r="G51" s="80"/>
      <c r="H51" s="60">
        <v>-98166.62</v>
      </c>
      <c r="I51" s="60">
        <v>-98166.62</v>
      </c>
      <c r="J51" s="60">
        <v>-98166.62</v>
      </c>
      <c r="K51" s="60">
        <v>-49338.62</v>
      </c>
      <c r="L51" s="60">
        <v>-48828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60">
        <v>0</v>
      </c>
      <c r="S51" s="60">
        <v>0</v>
      </c>
      <c r="T51" s="81">
        <v>0</v>
      </c>
      <c r="U51" s="81"/>
      <c r="V51" s="60">
        <v>0</v>
      </c>
      <c r="W51" s="57">
        <v>0</v>
      </c>
    </row>
    <row r="52" spans="1:23" ht="12.75" customHeight="1">
      <c r="A52" s="79"/>
      <c r="B52" s="79"/>
      <c r="C52" s="79"/>
      <c r="D52" s="79"/>
      <c r="E52" s="79"/>
      <c r="F52" s="80" t="s">
        <v>15</v>
      </c>
      <c r="G52" s="80"/>
      <c r="H52" s="60">
        <v>17810.62</v>
      </c>
      <c r="I52" s="60">
        <v>17810.62</v>
      </c>
      <c r="J52" s="60">
        <v>1910.62</v>
      </c>
      <c r="K52" s="60">
        <v>1079.62</v>
      </c>
      <c r="L52" s="60">
        <v>831</v>
      </c>
      <c r="M52" s="60">
        <v>0</v>
      </c>
      <c r="N52" s="60">
        <v>15900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  <c r="T52" s="81">
        <v>0</v>
      </c>
      <c r="U52" s="81"/>
      <c r="V52" s="60">
        <v>0</v>
      </c>
      <c r="W52" s="57">
        <v>0</v>
      </c>
    </row>
    <row r="53" spans="1:23" ht="12.75" customHeight="1">
      <c r="A53" s="79"/>
      <c r="B53" s="79"/>
      <c r="C53" s="79"/>
      <c r="D53" s="79"/>
      <c r="E53" s="79"/>
      <c r="F53" s="80" t="s">
        <v>16</v>
      </c>
      <c r="G53" s="80"/>
      <c r="H53" s="60">
        <v>199832303.08</v>
      </c>
      <c r="I53" s="49"/>
      <c r="J53" s="49"/>
      <c r="K53" s="49"/>
      <c r="L53" s="60">
        <v>34499080.68</v>
      </c>
      <c r="M53" s="60">
        <v>6080799.32</v>
      </c>
      <c r="N53" s="60">
        <v>3208055.61</v>
      </c>
      <c r="O53" s="60">
        <v>1756437.47</v>
      </c>
      <c r="P53" s="60">
        <v>771377</v>
      </c>
      <c r="Q53" s="60">
        <v>0</v>
      </c>
      <c r="R53" s="60">
        <v>50422032</v>
      </c>
      <c r="S53" s="60">
        <v>49514032</v>
      </c>
      <c r="T53" s="81">
        <v>0</v>
      </c>
      <c r="U53" s="81"/>
      <c r="V53" s="60">
        <v>908000</v>
      </c>
      <c r="W53" s="57">
        <v>0</v>
      </c>
    </row>
  </sheetData>
  <sheetProtection/>
  <mergeCells count="155">
    <mergeCell ref="F44:G44"/>
    <mergeCell ref="T44:U44"/>
    <mergeCell ref="F45:G45"/>
    <mergeCell ref="T45:U45"/>
    <mergeCell ref="F41:G41"/>
    <mergeCell ref="T41:U41"/>
    <mergeCell ref="F42:G42"/>
    <mergeCell ref="T42:U42"/>
    <mergeCell ref="F43:G43"/>
    <mergeCell ref="T43:U43"/>
    <mergeCell ref="A38:A41"/>
    <mergeCell ref="B38:B41"/>
    <mergeCell ref="C38:C41"/>
    <mergeCell ref="D38:E41"/>
    <mergeCell ref="F38:G38"/>
    <mergeCell ref="T38:U38"/>
    <mergeCell ref="F39:G39"/>
    <mergeCell ref="T39:U39"/>
    <mergeCell ref="F40:G40"/>
    <mergeCell ref="T40:U40"/>
    <mergeCell ref="F35:G35"/>
    <mergeCell ref="T35:U35"/>
    <mergeCell ref="F36:G36"/>
    <mergeCell ref="T36:U36"/>
    <mergeCell ref="F37:G37"/>
    <mergeCell ref="T37:U37"/>
    <mergeCell ref="F32:G32"/>
    <mergeCell ref="T32:U32"/>
    <mergeCell ref="F33:G33"/>
    <mergeCell ref="T33:U33"/>
    <mergeCell ref="A34:A37"/>
    <mergeCell ref="B34:B37"/>
    <mergeCell ref="C34:C37"/>
    <mergeCell ref="D34:E37"/>
    <mergeCell ref="F34:G34"/>
    <mergeCell ref="T34:U34"/>
    <mergeCell ref="F29:G29"/>
    <mergeCell ref="T29:U29"/>
    <mergeCell ref="A30:A33"/>
    <mergeCell ref="B30:B33"/>
    <mergeCell ref="C30:C33"/>
    <mergeCell ref="D30:E33"/>
    <mergeCell ref="F30:G30"/>
    <mergeCell ref="T30:U30"/>
    <mergeCell ref="F31:G31"/>
    <mergeCell ref="T31:U31"/>
    <mergeCell ref="A26:A29"/>
    <mergeCell ref="B26:B29"/>
    <mergeCell ref="C26:C29"/>
    <mergeCell ref="D26:E29"/>
    <mergeCell ref="F26:G26"/>
    <mergeCell ref="T26:U26"/>
    <mergeCell ref="F27:G27"/>
    <mergeCell ref="T27:U27"/>
    <mergeCell ref="F28:G28"/>
    <mergeCell ref="T28:U28"/>
    <mergeCell ref="F23:G23"/>
    <mergeCell ref="T23:U23"/>
    <mergeCell ref="F24:G24"/>
    <mergeCell ref="T24:U24"/>
    <mergeCell ref="F25:G25"/>
    <mergeCell ref="T25:U25"/>
    <mergeCell ref="A18:A21"/>
    <mergeCell ref="B18:B21"/>
    <mergeCell ref="C18:C21"/>
    <mergeCell ref="D18:E21"/>
    <mergeCell ref="T19:U19"/>
    <mergeCell ref="T22:U22"/>
    <mergeCell ref="F22:G22"/>
    <mergeCell ref="T21:U21"/>
    <mergeCell ref="F19:G19"/>
    <mergeCell ref="F21:G21"/>
    <mergeCell ref="T17:U17"/>
    <mergeCell ref="F18:G18"/>
    <mergeCell ref="T20:U20"/>
    <mergeCell ref="F20:G20"/>
    <mergeCell ref="T18:U18"/>
    <mergeCell ref="F17:G17"/>
    <mergeCell ref="A10:A13"/>
    <mergeCell ref="B10:B13"/>
    <mergeCell ref="C10:C13"/>
    <mergeCell ref="D10:E13"/>
    <mergeCell ref="F10:G10"/>
    <mergeCell ref="T13:U13"/>
    <mergeCell ref="T10:U10"/>
    <mergeCell ref="T11:U11"/>
    <mergeCell ref="T12:U12"/>
    <mergeCell ref="F11:G11"/>
    <mergeCell ref="T14:U14"/>
    <mergeCell ref="F14:G14"/>
    <mergeCell ref="T16:U16"/>
    <mergeCell ref="D9:G9"/>
    <mergeCell ref="F13:G13"/>
    <mergeCell ref="F12:G12"/>
    <mergeCell ref="T9:U9"/>
    <mergeCell ref="F16:G16"/>
    <mergeCell ref="T15:U15"/>
    <mergeCell ref="F15:G15"/>
    <mergeCell ref="W7:W8"/>
    <mergeCell ref="T8:U8"/>
    <mergeCell ref="J7:J8"/>
    <mergeCell ref="R6:R8"/>
    <mergeCell ref="P7:P8"/>
    <mergeCell ref="N7:N8"/>
    <mergeCell ref="S6:W6"/>
    <mergeCell ref="O7:O8"/>
    <mergeCell ref="K7:L7"/>
    <mergeCell ref="Q7:Q8"/>
    <mergeCell ref="S7:S8"/>
    <mergeCell ref="M7:M8"/>
    <mergeCell ref="O1:W1"/>
    <mergeCell ref="I5:W5"/>
    <mergeCell ref="I6:I8"/>
    <mergeCell ref="J6:Q6"/>
    <mergeCell ref="V7:V8"/>
    <mergeCell ref="A2:W3"/>
    <mergeCell ref="A5:A8"/>
    <mergeCell ref="C5:C8"/>
    <mergeCell ref="B5:B8"/>
    <mergeCell ref="T7:U7"/>
    <mergeCell ref="D5:G8"/>
    <mergeCell ref="H5:H8"/>
    <mergeCell ref="A42:A45"/>
    <mergeCell ref="B42:B45"/>
    <mergeCell ref="C42:C45"/>
    <mergeCell ref="D42:E45"/>
    <mergeCell ref="D14:E17"/>
    <mergeCell ref="A14:A17"/>
    <mergeCell ref="B14:B17"/>
    <mergeCell ref="C14:C17"/>
    <mergeCell ref="A46:A49"/>
    <mergeCell ref="B46:B49"/>
    <mergeCell ref="C46:C49"/>
    <mergeCell ref="D46:E49"/>
    <mergeCell ref="A22:A25"/>
    <mergeCell ref="B22:B25"/>
    <mergeCell ref="C22:C25"/>
    <mergeCell ref="D22:E25"/>
    <mergeCell ref="T51:U51"/>
    <mergeCell ref="F46:G46"/>
    <mergeCell ref="T46:U46"/>
    <mergeCell ref="F47:G47"/>
    <mergeCell ref="T47:U47"/>
    <mergeCell ref="F48:G48"/>
    <mergeCell ref="T48:U48"/>
    <mergeCell ref="A50:E53"/>
    <mergeCell ref="F52:G52"/>
    <mergeCell ref="T52:U52"/>
    <mergeCell ref="F53:G53"/>
    <mergeCell ref="T53:U53"/>
    <mergeCell ref="F49:G49"/>
    <mergeCell ref="T49:U49"/>
    <mergeCell ref="F50:G50"/>
    <mergeCell ref="T50:U50"/>
    <mergeCell ref="F51:G5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42"/>
  <sheetViews>
    <sheetView view="pageLayout" zoomScaleNormal="90" workbookViewId="0" topLeftCell="A1">
      <selection activeCell="Q17" sqref="Q17"/>
    </sheetView>
  </sheetViews>
  <sheetFormatPr defaultColWidth="9.33203125" defaultRowHeight="12.75"/>
  <cols>
    <col min="1" max="1" width="5.66015625" style="4" customWidth="1"/>
    <col min="2" max="2" width="11" style="4" customWidth="1"/>
    <col min="3" max="3" width="8.66015625" style="4" customWidth="1"/>
    <col min="4" max="4" width="15" style="4" customWidth="1"/>
    <col min="5" max="5" width="16.83203125" style="4" customWidth="1"/>
    <col min="6" max="6" width="14.16015625" style="4" customWidth="1"/>
    <col min="7" max="7" width="14.33203125" style="4" customWidth="1"/>
    <col min="8" max="8" width="14.5" style="4" customWidth="1"/>
    <col min="9" max="9" width="10.66015625" style="4" customWidth="1"/>
    <col min="10" max="10" width="12.66015625" style="4" customWidth="1"/>
    <col min="11" max="11" width="10.83203125" style="3" customWidth="1"/>
    <col min="12" max="12" width="15" style="3" customWidth="1"/>
    <col min="13" max="14" width="12.33203125" style="3" customWidth="1"/>
    <col min="15" max="15" width="12.16015625" style="3" customWidth="1"/>
    <col min="16" max="16384" width="9.33203125" style="3" customWidth="1"/>
  </cols>
  <sheetData>
    <row r="1" spans="1:17" ht="36" customHeight="1">
      <c r="A1" s="91" t="s">
        <v>63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20"/>
    </row>
    <row r="2" spans="1:16" s="14" customFormat="1" ht="11.25" customHeight="1">
      <c r="A2" s="10"/>
      <c r="B2" s="10"/>
      <c r="C2" s="10"/>
      <c r="D2" s="10"/>
      <c r="E2" s="10"/>
      <c r="F2" s="10"/>
      <c r="G2" s="9"/>
      <c r="H2" s="9"/>
      <c r="I2" s="9"/>
      <c r="J2" s="9"/>
      <c r="K2" s="9"/>
      <c r="L2" s="8"/>
      <c r="M2" s="8"/>
      <c r="N2" s="8"/>
      <c r="O2" s="8"/>
      <c r="P2" s="19" t="s">
        <v>58</v>
      </c>
    </row>
    <row r="3" spans="1:16" s="14" customFormat="1" ht="12.75" customHeight="1">
      <c r="A3" s="92" t="s">
        <v>0</v>
      </c>
      <c r="B3" s="92" t="s">
        <v>1</v>
      </c>
      <c r="C3" s="92" t="s">
        <v>48</v>
      </c>
      <c r="D3" s="92" t="s">
        <v>57</v>
      </c>
      <c r="E3" s="89" t="s">
        <v>62</v>
      </c>
      <c r="F3" s="89" t="s">
        <v>4</v>
      </c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s="14" customFormat="1" ht="12.75" customHeight="1">
      <c r="A4" s="92"/>
      <c r="B4" s="92"/>
      <c r="C4" s="92"/>
      <c r="D4" s="92"/>
      <c r="E4" s="89"/>
      <c r="F4" s="89" t="s">
        <v>29</v>
      </c>
      <c r="G4" s="89" t="s">
        <v>4</v>
      </c>
      <c r="H4" s="89"/>
      <c r="I4" s="89"/>
      <c r="J4" s="89"/>
      <c r="K4" s="89"/>
      <c r="L4" s="89" t="s">
        <v>56</v>
      </c>
      <c r="M4" s="88" t="s">
        <v>4</v>
      </c>
      <c r="N4" s="88"/>
      <c r="O4" s="88"/>
      <c r="P4" s="88"/>
    </row>
    <row r="5" spans="1:16" s="14" customFormat="1" ht="25.5" customHeight="1">
      <c r="A5" s="92"/>
      <c r="B5" s="92"/>
      <c r="C5" s="92"/>
      <c r="D5" s="92"/>
      <c r="E5" s="89"/>
      <c r="F5" s="89"/>
      <c r="G5" s="89" t="s">
        <v>55</v>
      </c>
      <c r="H5" s="89"/>
      <c r="I5" s="89" t="s">
        <v>54</v>
      </c>
      <c r="J5" s="89" t="s">
        <v>53</v>
      </c>
      <c r="K5" s="89" t="s">
        <v>52</v>
      </c>
      <c r="L5" s="89"/>
      <c r="M5" s="90" t="s">
        <v>6</v>
      </c>
      <c r="N5" s="18" t="s">
        <v>7</v>
      </c>
      <c r="O5" s="89" t="s">
        <v>33</v>
      </c>
      <c r="P5" s="89" t="s">
        <v>51</v>
      </c>
    </row>
    <row r="6" spans="1:16" s="14" customFormat="1" ht="65.25" customHeight="1">
      <c r="A6" s="92"/>
      <c r="B6" s="92"/>
      <c r="C6" s="92"/>
      <c r="D6" s="92"/>
      <c r="E6" s="89"/>
      <c r="F6" s="89"/>
      <c r="G6" s="17" t="s">
        <v>11</v>
      </c>
      <c r="H6" s="17" t="s">
        <v>50</v>
      </c>
      <c r="I6" s="89"/>
      <c r="J6" s="89"/>
      <c r="K6" s="89"/>
      <c r="L6" s="89"/>
      <c r="M6" s="90"/>
      <c r="N6" s="16" t="s">
        <v>10</v>
      </c>
      <c r="O6" s="89"/>
      <c r="P6" s="89"/>
    </row>
    <row r="7" spans="1:16" s="14" customFormat="1" ht="10.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</row>
    <row r="8" spans="1:16" s="14" customFormat="1" ht="12.75">
      <c r="A8" s="44" t="s">
        <v>61</v>
      </c>
      <c r="B8" s="26"/>
      <c r="C8" s="35"/>
      <c r="D8" s="22">
        <f>SUM(D9:D9)</f>
        <v>5000</v>
      </c>
      <c r="E8" s="22">
        <f>SUM(E9:E9)</f>
        <v>5000</v>
      </c>
      <c r="F8" s="22">
        <f>SUM(F9:F9)</f>
        <v>5000</v>
      </c>
      <c r="G8" s="22">
        <f>SUM(G9:G9)</f>
        <v>0</v>
      </c>
      <c r="H8" s="22">
        <f>SUM(H9:H9)</f>
        <v>5000</v>
      </c>
      <c r="I8" s="32">
        <v>0</v>
      </c>
      <c r="J8" s="32">
        <v>0</v>
      </c>
      <c r="K8" s="32">
        <v>0</v>
      </c>
      <c r="L8" s="32">
        <f>SUM(L9:L9)</f>
        <v>0</v>
      </c>
      <c r="M8" s="32">
        <f>SUM(M9:M9)</f>
        <v>0</v>
      </c>
      <c r="N8" s="32">
        <f>SUM(N9:N9)</f>
        <v>0</v>
      </c>
      <c r="O8" s="32">
        <v>0</v>
      </c>
      <c r="P8" s="32">
        <v>0</v>
      </c>
    </row>
    <row r="9" spans="1:16" s="14" customFormat="1" ht="12.75">
      <c r="A9" s="25" t="s">
        <v>61</v>
      </c>
      <c r="B9" s="24" t="s">
        <v>60</v>
      </c>
      <c r="C9" s="29">
        <v>2110</v>
      </c>
      <c r="D9" s="31">
        <v>5000</v>
      </c>
      <c r="E9" s="31">
        <f>F9+L9</f>
        <v>5000</v>
      </c>
      <c r="F9" s="31">
        <f>H9</f>
        <v>5000</v>
      </c>
      <c r="G9" s="30">
        <v>0</v>
      </c>
      <c r="H9" s="30">
        <v>5000</v>
      </c>
      <c r="I9" s="32">
        <v>0</v>
      </c>
      <c r="J9" s="32">
        <v>0</v>
      </c>
      <c r="K9" s="11">
        <f>-T9</f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</row>
    <row r="10" spans="1:16" s="14" customFormat="1" ht="12.75">
      <c r="A10" s="33">
        <v>600</v>
      </c>
      <c r="B10" s="23"/>
      <c r="C10" s="35"/>
      <c r="D10" s="22">
        <f>SUM(D11:D11)</f>
        <v>2460</v>
      </c>
      <c r="E10" s="22">
        <f>SUM(E11:E11)</f>
        <v>2460</v>
      </c>
      <c r="F10" s="22">
        <f>SUM(F11:F11)</f>
        <v>2460</v>
      </c>
      <c r="G10" s="22">
        <f>SUM(G11:G11)</f>
        <v>2460</v>
      </c>
      <c r="H10" s="22">
        <f>SUM(H11:H11)</f>
        <v>0</v>
      </c>
      <c r="I10" s="32">
        <v>0</v>
      </c>
      <c r="J10" s="32">
        <v>0</v>
      </c>
      <c r="K10" s="32">
        <f>SUM(K11:K11)</f>
        <v>0</v>
      </c>
      <c r="L10" s="32">
        <f>SUM(L11:L11)</f>
        <v>0</v>
      </c>
      <c r="M10" s="32">
        <f>SUM(M11:M11)</f>
        <v>0</v>
      </c>
      <c r="N10" s="32">
        <f>SUM(N11:N11)</f>
        <v>0</v>
      </c>
      <c r="O10" s="32">
        <f>O12+O14</f>
        <v>0</v>
      </c>
      <c r="P10" s="32">
        <f>P12+P14</f>
        <v>0</v>
      </c>
    </row>
    <row r="11" spans="1:16" s="14" customFormat="1" ht="12.75">
      <c r="A11" s="27">
        <v>600</v>
      </c>
      <c r="B11" s="28">
        <v>60095</v>
      </c>
      <c r="C11" s="29">
        <v>2110</v>
      </c>
      <c r="D11" s="31">
        <v>2460</v>
      </c>
      <c r="E11" s="31">
        <f>SUM(F11)</f>
        <v>2460</v>
      </c>
      <c r="F11" s="31">
        <f>SUM(G11:H11)</f>
        <v>2460</v>
      </c>
      <c r="G11" s="30">
        <v>2460</v>
      </c>
      <c r="H11" s="30">
        <v>0</v>
      </c>
      <c r="I11" s="32">
        <v>0</v>
      </c>
      <c r="J11" s="32">
        <v>0</v>
      </c>
      <c r="K11" s="11">
        <v>0</v>
      </c>
      <c r="L11" s="11">
        <v>0</v>
      </c>
      <c r="M11" s="11">
        <v>0</v>
      </c>
      <c r="N11" s="11">
        <f>SUM(O11+Q11+R11)</f>
        <v>0</v>
      </c>
      <c r="O11" s="11">
        <v>0</v>
      </c>
      <c r="P11" s="11">
        <v>0</v>
      </c>
    </row>
    <row r="12" spans="1:16" s="14" customFormat="1" ht="12.75">
      <c r="A12" s="44" t="s">
        <v>47</v>
      </c>
      <c r="B12" s="45"/>
      <c r="C12" s="35"/>
      <c r="D12" s="46">
        <f>SUM(D13)</f>
        <v>83000</v>
      </c>
      <c r="E12" s="46">
        <f>SUM(E13)</f>
        <v>83000</v>
      </c>
      <c r="F12" s="46">
        <f>SUM(F13)</f>
        <v>83000</v>
      </c>
      <c r="G12" s="46">
        <f>SUM(G13)</f>
        <v>71984</v>
      </c>
      <c r="H12" s="46">
        <f>SUM(H13)</f>
        <v>11016</v>
      </c>
      <c r="I12" s="32">
        <v>0</v>
      </c>
      <c r="J12" s="32">
        <v>0</v>
      </c>
      <c r="K12" s="32">
        <f>SUM(K13)</f>
        <v>0</v>
      </c>
      <c r="L12" s="32">
        <f>SUM(L13)</f>
        <v>0</v>
      </c>
      <c r="M12" s="32">
        <f>SUM(M13)</f>
        <v>0</v>
      </c>
      <c r="N12" s="32">
        <v>0</v>
      </c>
      <c r="O12" s="32">
        <f>SUM(O13)</f>
        <v>0</v>
      </c>
      <c r="P12" s="32">
        <f>SUM(P13)</f>
        <v>0</v>
      </c>
    </row>
    <row r="13" spans="1:18" s="14" customFormat="1" ht="12.75">
      <c r="A13" s="27">
        <v>700</v>
      </c>
      <c r="B13" s="28">
        <v>70005</v>
      </c>
      <c r="C13" s="29">
        <v>2110</v>
      </c>
      <c r="D13" s="31">
        <v>83000</v>
      </c>
      <c r="E13" s="31">
        <f>SUM(F13)</f>
        <v>83000</v>
      </c>
      <c r="F13" s="31">
        <f>SUM(G13:H13)</f>
        <v>83000</v>
      </c>
      <c r="G13" s="30">
        <v>71984</v>
      </c>
      <c r="H13" s="30">
        <v>11016</v>
      </c>
      <c r="I13" s="32">
        <v>0</v>
      </c>
      <c r="J13" s="32">
        <v>0</v>
      </c>
      <c r="K13" s="11">
        <v>0</v>
      </c>
      <c r="L13" s="11">
        <v>0</v>
      </c>
      <c r="M13" s="11">
        <v>0</v>
      </c>
      <c r="N13" s="11">
        <f>SUM(O13+Q13+R13)</f>
        <v>0</v>
      </c>
      <c r="O13" s="11">
        <v>0</v>
      </c>
      <c r="P13" s="11">
        <v>0</v>
      </c>
      <c r="Q13" s="12"/>
      <c r="R13" s="12"/>
    </row>
    <row r="14" spans="1:16" s="14" customFormat="1" ht="12.75">
      <c r="A14" s="33">
        <v>710</v>
      </c>
      <c r="B14" s="47"/>
      <c r="C14" s="35"/>
      <c r="D14" s="46">
        <f>SUM(D15:D16)</f>
        <v>1080000</v>
      </c>
      <c r="E14" s="46">
        <f>SUM(E15:E16)</f>
        <v>1080000</v>
      </c>
      <c r="F14" s="46">
        <f>SUM(F15:F16)</f>
        <v>1080000</v>
      </c>
      <c r="G14" s="46">
        <f>SUM(G15:G16)</f>
        <v>954581</v>
      </c>
      <c r="H14" s="46">
        <f>SUM(H15:H16)</f>
        <v>125419</v>
      </c>
      <c r="I14" s="32">
        <v>0</v>
      </c>
      <c r="J14" s="32">
        <v>0</v>
      </c>
      <c r="K14" s="32">
        <f aca="true" t="shared" si="0" ref="K14:P14">SUM(K15:K16)</f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32">
        <f t="shared" si="0"/>
        <v>0</v>
      </c>
    </row>
    <row r="15" spans="1:18" s="14" customFormat="1" ht="12.75">
      <c r="A15" s="27">
        <v>710</v>
      </c>
      <c r="B15" s="28">
        <v>71012</v>
      </c>
      <c r="C15" s="29">
        <v>2110</v>
      </c>
      <c r="D15" s="31">
        <v>380000</v>
      </c>
      <c r="E15" s="31">
        <f>SUM(N15+F15)</f>
        <v>380000</v>
      </c>
      <c r="F15" s="31">
        <f>SUM(G15:K15)</f>
        <v>380000</v>
      </c>
      <c r="G15" s="30">
        <v>380000</v>
      </c>
      <c r="H15" s="30">
        <v>0</v>
      </c>
      <c r="I15" s="32">
        <v>0</v>
      </c>
      <c r="J15" s="32">
        <v>0</v>
      </c>
      <c r="K15" s="11">
        <v>0</v>
      </c>
      <c r="L15" s="11">
        <v>0</v>
      </c>
      <c r="M15" s="11">
        <v>0</v>
      </c>
      <c r="N15" s="11">
        <f>SUM(O15+Q15+R15)</f>
        <v>0</v>
      </c>
      <c r="O15" s="11">
        <v>0</v>
      </c>
      <c r="P15" s="11">
        <v>0</v>
      </c>
      <c r="Q15" s="12"/>
      <c r="R15" s="12"/>
    </row>
    <row r="16" spans="1:16" s="14" customFormat="1" ht="12.75">
      <c r="A16" s="27">
        <v>710</v>
      </c>
      <c r="B16" s="28">
        <v>71015</v>
      </c>
      <c r="C16" s="29">
        <v>2110</v>
      </c>
      <c r="D16" s="31">
        <v>700000</v>
      </c>
      <c r="E16" s="31">
        <f>SUM(F16)</f>
        <v>700000</v>
      </c>
      <c r="F16" s="31">
        <f>SUM(G16:H16)</f>
        <v>700000</v>
      </c>
      <c r="G16" s="30">
        <v>574581</v>
      </c>
      <c r="H16" s="30">
        <v>125419</v>
      </c>
      <c r="I16" s="32">
        <v>0</v>
      </c>
      <c r="J16" s="32">
        <v>0</v>
      </c>
      <c r="K16" s="11">
        <v>0</v>
      </c>
      <c r="L16" s="11">
        <v>0</v>
      </c>
      <c r="M16" s="11">
        <v>0</v>
      </c>
      <c r="N16" s="11">
        <f>SUM(O16+Q16+R16)</f>
        <v>0</v>
      </c>
      <c r="O16" s="11">
        <v>0</v>
      </c>
      <c r="P16" s="11">
        <v>0</v>
      </c>
    </row>
    <row r="17" spans="1:16" s="14" customFormat="1" ht="12.75">
      <c r="A17" s="44" t="s">
        <v>77</v>
      </c>
      <c r="B17" s="45"/>
      <c r="C17" s="35"/>
      <c r="D17" s="46">
        <f>SUM(D18)</f>
        <v>88914</v>
      </c>
      <c r="E17" s="46">
        <f>SUM(E18)</f>
        <v>88914</v>
      </c>
      <c r="F17" s="46">
        <f>SUM(F18)</f>
        <v>88914</v>
      </c>
      <c r="G17" s="46">
        <f>SUM(G18)</f>
        <v>16357</v>
      </c>
      <c r="H17" s="46">
        <f>SUM(H18)</f>
        <v>56657</v>
      </c>
      <c r="I17" s="43">
        <v>0</v>
      </c>
      <c r="J17" s="46">
        <f>SUM(J18)</f>
        <v>15900</v>
      </c>
      <c r="K17" s="43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</row>
    <row r="18" spans="1:16" s="14" customFormat="1" ht="12.75">
      <c r="A18" s="27">
        <v>751</v>
      </c>
      <c r="B18" s="28">
        <v>75109</v>
      </c>
      <c r="C18" s="29">
        <v>2110</v>
      </c>
      <c r="D18" s="31">
        <v>88914</v>
      </c>
      <c r="E18" s="31">
        <f>SUM(F18)</f>
        <v>88914</v>
      </c>
      <c r="F18" s="31">
        <f>SUM(G18:J18)</f>
        <v>88914</v>
      </c>
      <c r="G18" s="30">
        <v>16357</v>
      </c>
      <c r="H18" s="30">
        <v>56657</v>
      </c>
      <c r="I18" s="32">
        <v>0</v>
      </c>
      <c r="J18" s="31">
        <v>15900</v>
      </c>
      <c r="K18" s="43">
        <v>0</v>
      </c>
      <c r="L18" s="43">
        <v>0</v>
      </c>
      <c r="M18" s="43">
        <v>0</v>
      </c>
      <c r="N18" s="43">
        <f>SUM(O18+Q18+R18)</f>
        <v>0</v>
      </c>
      <c r="O18" s="43">
        <v>0</v>
      </c>
      <c r="P18" s="43">
        <v>0</v>
      </c>
    </row>
    <row r="19" spans="1:16" s="14" customFormat="1" ht="12.75">
      <c r="A19" s="33">
        <v>752</v>
      </c>
      <c r="B19" s="47"/>
      <c r="C19" s="35"/>
      <c r="D19" s="46">
        <f>SUM(D20:D20)</f>
        <v>34711</v>
      </c>
      <c r="E19" s="46">
        <f>SUM(E20:E20)</f>
        <v>34711</v>
      </c>
      <c r="F19" s="46">
        <f>SUM(F20:F20)</f>
        <v>34711</v>
      </c>
      <c r="G19" s="46">
        <f>SUM(G20:G20)</f>
        <v>25308</v>
      </c>
      <c r="H19" s="46">
        <f>SUM(H20:H20)</f>
        <v>9403</v>
      </c>
      <c r="I19" s="32">
        <v>0</v>
      </c>
      <c r="J19" s="32">
        <v>0</v>
      </c>
      <c r="K19" s="32">
        <f aca="true" t="shared" si="1" ref="K19:P19">SUM(K20:K20)</f>
        <v>0</v>
      </c>
      <c r="L19" s="32">
        <f t="shared" si="1"/>
        <v>0</v>
      </c>
      <c r="M19" s="32">
        <f t="shared" si="1"/>
        <v>0</v>
      </c>
      <c r="N19" s="32">
        <f t="shared" si="1"/>
        <v>0</v>
      </c>
      <c r="O19" s="32">
        <f t="shared" si="1"/>
        <v>0</v>
      </c>
      <c r="P19" s="32">
        <f t="shared" si="1"/>
        <v>0</v>
      </c>
    </row>
    <row r="20" spans="1:16" s="14" customFormat="1" ht="12.75">
      <c r="A20" s="27">
        <v>752</v>
      </c>
      <c r="B20" s="28">
        <v>75224</v>
      </c>
      <c r="C20" s="29">
        <v>2110</v>
      </c>
      <c r="D20" s="31">
        <v>34711</v>
      </c>
      <c r="E20" s="31">
        <f>SUM(F20)</f>
        <v>34711</v>
      </c>
      <c r="F20" s="31">
        <f>SUM(G20:H20)</f>
        <v>34711</v>
      </c>
      <c r="G20" s="30">
        <v>25308</v>
      </c>
      <c r="H20" s="30">
        <v>9403</v>
      </c>
      <c r="I20" s="32">
        <v>0</v>
      </c>
      <c r="J20" s="32">
        <v>0</v>
      </c>
      <c r="K20" s="43">
        <v>0</v>
      </c>
      <c r="L20" s="11">
        <v>0</v>
      </c>
      <c r="M20" s="11">
        <v>0</v>
      </c>
      <c r="N20" s="11">
        <f>SUM(O20+Q20+R20)</f>
        <v>0</v>
      </c>
      <c r="O20" s="11">
        <v>0</v>
      </c>
      <c r="P20" s="11">
        <v>0</v>
      </c>
    </row>
    <row r="21" spans="1:16" s="13" customFormat="1" ht="14.25" customHeight="1">
      <c r="A21" s="33">
        <v>754</v>
      </c>
      <c r="B21" s="47"/>
      <c r="C21" s="35"/>
      <c r="D21" s="46">
        <f>SUM(D22:D22)</f>
        <v>6754604</v>
      </c>
      <c r="E21" s="46">
        <f>E22</f>
        <v>6754604</v>
      </c>
      <c r="F21" s="46">
        <f>SUM(F22)</f>
        <v>6754604</v>
      </c>
      <c r="G21" s="46">
        <f>SUM(G22)</f>
        <v>6247139</v>
      </c>
      <c r="H21" s="46">
        <f>SUM(H22)</f>
        <v>281582</v>
      </c>
      <c r="I21" s="32">
        <v>0</v>
      </c>
      <c r="J21" s="46">
        <f>SUM(J22)</f>
        <v>225883</v>
      </c>
      <c r="K21" s="32">
        <f>SUM(K22)</f>
        <v>0</v>
      </c>
      <c r="L21" s="32">
        <f>SUM(L22:L22)</f>
        <v>0</v>
      </c>
      <c r="M21" s="32">
        <f>SUM(M22:M22)</f>
        <v>0</v>
      </c>
      <c r="N21" s="32">
        <f>SUM(N22)</f>
        <v>0</v>
      </c>
      <c r="O21" s="32">
        <f>SUM(O22)</f>
        <v>0</v>
      </c>
      <c r="P21" s="32">
        <f>SUM(P22)</f>
        <v>0</v>
      </c>
    </row>
    <row r="22" spans="1:16" ht="12.75" customHeight="1">
      <c r="A22" s="27">
        <v>754</v>
      </c>
      <c r="B22" s="28">
        <v>75411</v>
      </c>
      <c r="C22" s="29">
        <v>2110</v>
      </c>
      <c r="D22" s="31">
        <v>6754604</v>
      </c>
      <c r="E22" s="31">
        <f>SUM(F22)</f>
        <v>6754604</v>
      </c>
      <c r="F22" s="31">
        <f>SUM(G22:J22)</f>
        <v>6754604</v>
      </c>
      <c r="G22" s="30">
        <v>6247139</v>
      </c>
      <c r="H22" s="30">
        <v>281582</v>
      </c>
      <c r="I22" s="32">
        <v>0</v>
      </c>
      <c r="J22" s="30">
        <v>225883</v>
      </c>
      <c r="K22" s="43">
        <v>0</v>
      </c>
      <c r="L22" s="11">
        <v>0</v>
      </c>
      <c r="M22" s="11">
        <v>0</v>
      </c>
      <c r="N22" s="11">
        <f>SUM(O22+Q22+R22)</f>
        <v>0</v>
      </c>
      <c r="O22" s="11">
        <v>0</v>
      </c>
      <c r="P22" s="11"/>
    </row>
    <row r="23" spans="1:16" ht="12.75" customHeight="1">
      <c r="A23" s="33">
        <v>755</v>
      </c>
      <c r="B23" s="47"/>
      <c r="C23" s="35"/>
      <c r="D23" s="46">
        <f>SUM(D24:D24)</f>
        <v>140712</v>
      </c>
      <c r="E23" s="46">
        <f>E24</f>
        <v>140712</v>
      </c>
      <c r="F23" s="46">
        <f>SUM(F24)</f>
        <v>140712</v>
      </c>
      <c r="G23" s="32">
        <v>0</v>
      </c>
      <c r="H23" s="46">
        <f>SUM(H24)</f>
        <v>72466.68</v>
      </c>
      <c r="I23" s="46">
        <f>SUM(I24)</f>
        <v>68245.32</v>
      </c>
      <c r="J23" s="32">
        <v>0</v>
      </c>
      <c r="K23" s="32">
        <f>SUM(K24)</f>
        <v>0</v>
      </c>
      <c r="L23" s="32">
        <f>SUM(L24:L24)</f>
        <v>0</v>
      </c>
      <c r="M23" s="32">
        <f>SUM(M24:M24)</f>
        <v>0</v>
      </c>
      <c r="N23" s="32">
        <f>SUM(N24)</f>
        <v>0</v>
      </c>
      <c r="O23" s="32">
        <f>SUM(O24)</f>
        <v>0</v>
      </c>
      <c r="P23" s="32">
        <f>SUM(P24)</f>
        <v>0</v>
      </c>
    </row>
    <row r="24" spans="1:16" ht="17.25" customHeight="1">
      <c r="A24" s="27">
        <v>755</v>
      </c>
      <c r="B24" s="28">
        <v>75515</v>
      </c>
      <c r="C24" s="29">
        <v>2110</v>
      </c>
      <c r="D24" s="31">
        <v>140712</v>
      </c>
      <c r="E24" s="31">
        <f>SUM(F24)</f>
        <v>140712</v>
      </c>
      <c r="F24" s="31">
        <f>SUM(G24:J24)</f>
        <v>140712</v>
      </c>
      <c r="G24" s="32">
        <v>0</v>
      </c>
      <c r="H24" s="30">
        <v>72466.68</v>
      </c>
      <c r="I24" s="30">
        <v>68245.32</v>
      </c>
      <c r="J24" s="32">
        <v>0</v>
      </c>
      <c r="K24" s="43">
        <v>0</v>
      </c>
      <c r="L24" s="11">
        <v>0</v>
      </c>
      <c r="M24" s="11">
        <v>0</v>
      </c>
      <c r="N24" s="11">
        <f>SUM(O24+Q24+R24)</f>
        <v>0</v>
      </c>
      <c r="O24" s="11">
        <v>0</v>
      </c>
      <c r="P24" s="11"/>
    </row>
    <row r="25" spans="1:17" ht="12.75">
      <c r="A25" s="33">
        <v>852</v>
      </c>
      <c r="B25" s="34"/>
      <c r="C25" s="35"/>
      <c r="D25" s="46">
        <f>SUM(D26:D27)</f>
        <v>1640087</v>
      </c>
      <c r="E25" s="46">
        <f>SUM(E26:E27)</f>
        <v>1640087</v>
      </c>
      <c r="F25" s="46">
        <f>SUM(F26:F27)</f>
        <v>1640087</v>
      </c>
      <c r="G25" s="46">
        <f>SUM(G26:G27)</f>
        <v>971615</v>
      </c>
      <c r="H25" s="46">
        <f>SUM(H26:H27)</f>
        <v>666072</v>
      </c>
      <c r="I25" s="32">
        <v>0</v>
      </c>
      <c r="J25" s="46">
        <f aca="true" t="shared" si="2" ref="J25:P25">SUM(J26:J27)</f>
        <v>2400</v>
      </c>
      <c r="K25" s="32">
        <f t="shared" si="2"/>
        <v>0</v>
      </c>
      <c r="L25" s="32">
        <f t="shared" si="2"/>
        <v>0</v>
      </c>
      <c r="M25" s="32">
        <f t="shared" si="2"/>
        <v>0</v>
      </c>
      <c r="N25" s="32">
        <f t="shared" si="2"/>
        <v>0</v>
      </c>
      <c r="O25" s="32">
        <f t="shared" si="2"/>
        <v>0</v>
      </c>
      <c r="P25" s="32">
        <f t="shared" si="2"/>
        <v>0</v>
      </c>
      <c r="Q25" s="12"/>
    </row>
    <row r="26" spans="1:17" ht="12.75">
      <c r="A26" s="27">
        <v>852</v>
      </c>
      <c r="B26" s="28">
        <v>85203</v>
      </c>
      <c r="C26" s="29">
        <v>2110</v>
      </c>
      <c r="D26" s="30">
        <v>1636491</v>
      </c>
      <c r="E26" s="31">
        <f>SUM(F26)</f>
        <v>1636491</v>
      </c>
      <c r="F26" s="31">
        <f>SUM(G26:J26)</f>
        <v>1636491</v>
      </c>
      <c r="G26" s="30">
        <v>971615</v>
      </c>
      <c r="H26" s="30">
        <v>662476</v>
      </c>
      <c r="I26" s="32">
        <v>0</v>
      </c>
      <c r="J26" s="30">
        <v>2400</v>
      </c>
      <c r="K26" s="11">
        <v>0</v>
      </c>
      <c r="L26" s="11">
        <v>0</v>
      </c>
      <c r="M26" s="11">
        <v>0</v>
      </c>
      <c r="N26" s="11">
        <f>SUM(O26+Q26+R26)</f>
        <v>0</v>
      </c>
      <c r="O26" s="11">
        <v>0</v>
      </c>
      <c r="P26" s="11">
        <v>0</v>
      </c>
      <c r="Q26" s="12"/>
    </row>
    <row r="27" spans="1:17" ht="12.75">
      <c r="A27" s="27">
        <v>852</v>
      </c>
      <c r="B27" s="28">
        <v>85295</v>
      </c>
      <c r="C27" s="29">
        <v>2110</v>
      </c>
      <c r="D27" s="30">
        <v>3596</v>
      </c>
      <c r="E27" s="31">
        <f>SUM(F27)</f>
        <v>3596</v>
      </c>
      <c r="F27" s="31">
        <f>SUM(G27:J27)</f>
        <v>3596</v>
      </c>
      <c r="G27" s="32">
        <v>0</v>
      </c>
      <c r="H27" s="30">
        <v>3596</v>
      </c>
      <c r="I27" s="32">
        <v>0</v>
      </c>
      <c r="J27" s="32">
        <v>0</v>
      </c>
      <c r="K27" s="11">
        <v>0</v>
      </c>
      <c r="L27" s="11">
        <v>0</v>
      </c>
      <c r="M27" s="11">
        <v>0</v>
      </c>
      <c r="N27" s="11">
        <f>SUM(O27+Q27+R27)</f>
        <v>0</v>
      </c>
      <c r="O27" s="11">
        <v>0</v>
      </c>
      <c r="P27" s="11">
        <v>0</v>
      </c>
      <c r="Q27" s="12"/>
    </row>
    <row r="28" spans="1:17" ht="12.75">
      <c r="A28" s="33">
        <v>853</v>
      </c>
      <c r="B28" s="34"/>
      <c r="C28" s="35"/>
      <c r="D28" s="36">
        <f>SUM(D29)</f>
        <v>996811</v>
      </c>
      <c r="E28" s="36">
        <f>E29</f>
        <v>996811</v>
      </c>
      <c r="F28" s="36">
        <f>F29</f>
        <v>996811</v>
      </c>
      <c r="G28" s="36">
        <f>G29</f>
        <v>833812</v>
      </c>
      <c r="H28" s="36">
        <f>H29</f>
        <v>162499</v>
      </c>
      <c r="I28" s="32">
        <v>0</v>
      </c>
      <c r="J28" s="36">
        <f aca="true" t="shared" si="3" ref="J28:P28">SUM(J29)</f>
        <v>500</v>
      </c>
      <c r="K28" s="48">
        <f t="shared" si="3"/>
        <v>0</v>
      </c>
      <c r="L28" s="48">
        <f t="shared" si="3"/>
        <v>0</v>
      </c>
      <c r="M28" s="48">
        <f t="shared" si="3"/>
        <v>0</v>
      </c>
      <c r="N28" s="48">
        <f t="shared" si="3"/>
        <v>0</v>
      </c>
      <c r="O28" s="48">
        <f t="shared" si="3"/>
        <v>0</v>
      </c>
      <c r="P28" s="48">
        <f t="shared" si="3"/>
        <v>0</v>
      </c>
      <c r="Q28" s="12"/>
    </row>
    <row r="29" spans="1:17" ht="12.75">
      <c r="A29" s="27">
        <v>853</v>
      </c>
      <c r="B29" s="28">
        <v>85321</v>
      </c>
      <c r="C29" s="29">
        <v>2110</v>
      </c>
      <c r="D29" s="30">
        <v>996811</v>
      </c>
      <c r="E29" s="31">
        <f>SUM(H29+G29+J29)</f>
        <v>996811</v>
      </c>
      <c r="F29" s="30">
        <f>SUM(G29:K29)</f>
        <v>996811</v>
      </c>
      <c r="G29" s="30">
        <v>833812</v>
      </c>
      <c r="H29" s="30">
        <v>162499</v>
      </c>
      <c r="I29" s="32">
        <v>0</v>
      </c>
      <c r="J29" s="30">
        <v>500</v>
      </c>
      <c r="K29" s="43">
        <v>0</v>
      </c>
      <c r="L29" s="43">
        <v>0</v>
      </c>
      <c r="M29" s="43">
        <f>SUM(N29+P29+Q29)</f>
        <v>0</v>
      </c>
      <c r="N29" s="43">
        <v>0</v>
      </c>
      <c r="O29" s="43">
        <v>0</v>
      </c>
      <c r="P29" s="43">
        <v>0</v>
      </c>
      <c r="Q29" s="12"/>
    </row>
    <row r="30" spans="1:16" ht="12.75">
      <c r="A30" s="33">
        <v>853</v>
      </c>
      <c r="B30" s="34"/>
      <c r="C30" s="35"/>
      <c r="D30" s="36">
        <f>SUM(D31)</f>
        <v>49512.61</v>
      </c>
      <c r="E30" s="36">
        <f>E31</f>
        <v>49512.61</v>
      </c>
      <c r="F30" s="36">
        <f>F31</f>
        <v>49512.61</v>
      </c>
      <c r="G30" s="36">
        <f>G31</f>
        <v>0</v>
      </c>
      <c r="H30" s="36">
        <f>H31</f>
        <v>0</v>
      </c>
      <c r="I30" s="32">
        <v>0</v>
      </c>
      <c r="J30" s="36">
        <f aca="true" t="shared" si="4" ref="J30:P30">SUM(J31)</f>
        <v>49512.61</v>
      </c>
      <c r="K30" s="48">
        <f t="shared" si="4"/>
        <v>0</v>
      </c>
      <c r="L30" s="48">
        <f t="shared" si="4"/>
        <v>0</v>
      </c>
      <c r="M30" s="48">
        <f t="shared" si="4"/>
        <v>0</v>
      </c>
      <c r="N30" s="48">
        <f t="shared" si="4"/>
        <v>0</v>
      </c>
      <c r="O30" s="48">
        <f t="shared" si="4"/>
        <v>0</v>
      </c>
      <c r="P30" s="48">
        <f t="shared" si="4"/>
        <v>0</v>
      </c>
    </row>
    <row r="31" spans="1:16" ht="12.75">
      <c r="A31" s="27">
        <v>853</v>
      </c>
      <c r="B31" s="28">
        <v>85334</v>
      </c>
      <c r="C31" s="29">
        <v>2110</v>
      </c>
      <c r="D31" s="30">
        <v>49512.61</v>
      </c>
      <c r="E31" s="31">
        <f>SUM(H31+G31+J31)</f>
        <v>49512.61</v>
      </c>
      <c r="F31" s="30">
        <f>SUM(G31:K31)</f>
        <v>49512.61</v>
      </c>
      <c r="G31" s="30">
        <v>0</v>
      </c>
      <c r="H31" s="30">
        <v>0</v>
      </c>
      <c r="I31" s="32">
        <v>0</v>
      </c>
      <c r="J31" s="30">
        <v>49512.61</v>
      </c>
      <c r="K31" s="43">
        <v>0</v>
      </c>
      <c r="L31" s="43">
        <v>0</v>
      </c>
      <c r="M31" s="43">
        <f>SUM(N31+P31+Q31)</f>
        <v>0</v>
      </c>
      <c r="N31" s="43">
        <v>0</v>
      </c>
      <c r="O31" s="43">
        <v>0</v>
      </c>
      <c r="P31" s="43">
        <v>0</v>
      </c>
    </row>
    <row r="32" spans="1:16" ht="15" customHeight="1">
      <c r="A32" s="87" t="s">
        <v>49</v>
      </c>
      <c r="B32" s="87"/>
      <c r="C32" s="87"/>
      <c r="D32" s="21">
        <f aca="true" t="shared" si="5" ref="D32:P32">SUM(D8+D10+D12+D14+D19+D21+D23+D25+D28+D30)</f>
        <v>10786897.61</v>
      </c>
      <c r="E32" s="21">
        <f t="shared" si="5"/>
        <v>10786897.61</v>
      </c>
      <c r="F32" s="21">
        <f t="shared" si="5"/>
        <v>10786897.61</v>
      </c>
      <c r="G32" s="21">
        <f t="shared" si="5"/>
        <v>9106899</v>
      </c>
      <c r="H32" s="21">
        <f t="shared" si="5"/>
        <v>1333457.68</v>
      </c>
      <c r="I32" s="21">
        <f t="shared" si="5"/>
        <v>68245.32</v>
      </c>
      <c r="J32" s="21">
        <f t="shared" si="5"/>
        <v>278295.61</v>
      </c>
      <c r="K32" s="21">
        <f t="shared" si="5"/>
        <v>0</v>
      </c>
      <c r="L32" s="21">
        <f t="shared" si="5"/>
        <v>0</v>
      </c>
      <c r="M32" s="21">
        <f t="shared" si="5"/>
        <v>0</v>
      </c>
      <c r="N32" s="21">
        <f t="shared" si="5"/>
        <v>0</v>
      </c>
      <c r="O32" s="21">
        <f t="shared" si="5"/>
        <v>0</v>
      </c>
      <c r="P32" s="21">
        <f t="shared" si="5"/>
        <v>0</v>
      </c>
    </row>
    <row r="33" spans="1:16" ht="12.75">
      <c r="A33" s="9"/>
      <c r="B33" s="9"/>
      <c r="C33" s="9"/>
      <c r="D33" s="9"/>
      <c r="E33" s="10"/>
      <c r="F33" s="9"/>
      <c r="G33" s="9"/>
      <c r="H33" s="9"/>
      <c r="I33" s="9"/>
      <c r="J33" s="9"/>
      <c r="K33" s="8"/>
      <c r="L33" s="8"/>
      <c r="M33" s="8"/>
      <c r="N33" s="8"/>
      <c r="O33" s="8"/>
      <c r="P33" s="8"/>
    </row>
    <row r="34" spans="1:16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8"/>
      <c r="L34" s="8"/>
      <c r="M34" s="8"/>
      <c r="N34" s="8"/>
      <c r="O34" s="8"/>
      <c r="P34" s="8"/>
    </row>
    <row r="35" spans="7:8" ht="12.75">
      <c r="G35" s="5"/>
      <c r="H35" s="5"/>
    </row>
    <row r="36" spans="1:1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6"/>
      <c r="L36" s="6"/>
      <c r="M36" s="6"/>
      <c r="N36" s="6"/>
      <c r="O36" s="6"/>
      <c r="P36" s="6"/>
    </row>
    <row r="39" ht="12.75">
      <c r="N39" s="3" t="s">
        <v>59</v>
      </c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5"/>
    </row>
  </sheetData>
  <sheetProtection selectLockedCells="1" selectUnlockedCells="1"/>
  <mergeCells count="19"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A32:C32"/>
    <mergeCell ref="M4:P4"/>
    <mergeCell ref="G5:H5"/>
    <mergeCell ref="I5:I6"/>
    <mergeCell ref="J5:J6"/>
    <mergeCell ref="K5:K6"/>
    <mergeCell ref="M5:M6"/>
    <mergeCell ref="O5:O6"/>
    <mergeCell ref="P5:P6"/>
  </mergeCells>
  <printOptions horizontalCentered="1"/>
  <pageMargins left="0.39375" right="0.39375" top="1.1069444444444443" bottom="0.7875" header="0.5118055555555555" footer="0.5118055555555555"/>
  <pageSetup orientation="landscape" paperSize="9" scale="85" r:id="rId1"/>
  <headerFooter alignWithMargins="0">
    <oddHeader>&amp;RZałącznik nr &amp;A
do uchwały Zarządu Powiatu w Opatowie nr 278.47.2024
z dnia 11 kwietnia 2024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Maruda Kostępska</cp:lastModifiedBy>
  <cp:lastPrinted>2024-04-09T13:12:42Z</cp:lastPrinted>
  <dcterms:modified xsi:type="dcterms:W3CDTF">2024-05-21T11:27:28Z</dcterms:modified>
  <cp:category/>
  <cp:version/>
  <cp:contentType/>
  <cp:contentStatus/>
</cp:coreProperties>
</file>