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<sst xmlns="http://schemas.openxmlformats.org/spreadsheetml/2006/main" count="427" uniqueCount="149">
  <si>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</si>
  <si>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</si>
  <si>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</si>
  <si>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</si>
  <si>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</si>
  <si>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</si>
  <si>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</si>
  <si>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</si>
  <si>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</si>
  <si>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</si>
  <si>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</si>
  <si>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</si>
  <si>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</si>
  <si>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</si>
  <si>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</si>
  <si>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</si>
  <si>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</si>
  <si>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</si>
  <si>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</si>
  <si>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</si>
  <si>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</si>
  <si>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</si>
  <si>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</si>
  <si>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</si>
  <si>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</si>
  <si>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</si>
  <si>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</si>
  <si>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</si>
  <si>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</si>
  <si>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</si>
  <si>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</si>
  <si>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</si>
  <si>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</si>
  <si>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</si>
  <si>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</si>
  <si>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</si>
  <si>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</si>
  <si>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</si>
  <si>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</si>
  <si>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</si>
  <si>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</si>
  <si>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</si>
  <si>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</si>
  <si>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</si>
  <si>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</si>
  <si>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</si>
  <si>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</si>
  <si>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</si>
  <si>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§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</si>
  <si>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</si>
  <si>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</si>
  <si>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</si>
  <si>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</si>
  <si>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</si>
  <si>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</si>
  <si>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</si>
  <si>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</si>
  <si>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</si>
  <si>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</si>
  <si>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758</t>
  </si>
  <si>
    <t>Różne rozliczenia</t>
  </si>
  <si>
    <t>75818</t>
  </si>
  <si>
    <t>Rezerwy ogólne i celowe</t>
  </si>
  <si>
    <t>Pozostała działalność</t>
  </si>
  <si>
    <t xml:space="preserve"> </t>
  </si>
  <si>
    <t>02001</t>
  </si>
  <si>
    <t>020</t>
  </si>
  <si>
    <t>Wydatki
na 2024 r.</t>
  </si>
  <si>
    <t>Dochody i wydatki związane z realizacją zadań z zakresu administracji rządowej i innych zadań zleconych odrębnymi ustawami w 2024 r.</t>
  </si>
  <si>
    <t>Zmiany w planie wydatków budżetowych w 2024 roku</t>
  </si>
  <si>
    <t>750</t>
  </si>
  <si>
    <t>Administracja publiczna</t>
  </si>
  <si>
    <t>Gospodarka mieszkaniowa</t>
  </si>
  <si>
    <t>70005</t>
  </si>
  <si>
    <t>Gospodarka gruntami i nieruchomościami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</si>
  <si>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</si>
  <si>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</si>
  <si>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</si>
  <si>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</si>
  <si>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</si>
  <si>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</si>
  <si>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</si>
  <si>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</si>
  <si>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</si>
  <si>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</si>
  <si>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</si>
  <si>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w złotych</t>
  </si>
  <si>
    <t>751</t>
  </si>
  <si>
    <t>600</t>
  </si>
  <si>
    <t>Transport i łączność</t>
  </si>
  <si>
    <t>3 482 351,00</t>
  </si>
  <si>
    <t>160,00</t>
  </si>
  <si>
    <t>3 482 511,00</t>
  </si>
  <si>
    <t>60095</t>
  </si>
  <si>
    <t>9 600,00</t>
  </si>
  <si>
    <t>9 760,00</t>
  </si>
  <si>
    <t>2110</t>
  </si>
  <si>
    <t>Dotacja celowa otrzymana z budżetu państwa na zadania bieżące z zakresu administracji rządowej oraz inne zadania zlecone ustawami realizowane przez powiat</t>
  </si>
  <si>
    <t>2 300,00</t>
  </si>
  <si>
    <t>2 460,00</t>
  </si>
  <si>
    <t>235 400,00</t>
  </si>
  <si>
    <t>2 000,00</t>
  </si>
  <si>
    <t>237 400,00</t>
  </si>
  <si>
    <t>81 000,00</t>
  </si>
  <si>
    <t>83 000,00</t>
  </si>
  <si>
    <t>710</t>
  </si>
  <si>
    <t>Działalność usługowa</t>
  </si>
  <si>
    <t>1 750 000,00</t>
  </si>
  <si>
    <t>30 000,00</t>
  </si>
  <si>
    <t>1 780 000,00</t>
  </si>
  <si>
    <t>71012</t>
  </si>
  <si>
    <t>Zadania z zakresu geodezji i kartografii</t>
  </si>
  <si>
    <t>1 070 000,00</t>
  </si>
  <si>
    <t>10 000,00</t>
  </si>
  <si>
    <t>1 080 000,00</t>
  </si>
  <si>
    <t>370 000,00</t>
  </si>
  <si>
    <t>380 000,00</t>
  </si>
  <si>
    <t>71015</t>
  </si>
  <si>
    <t>Nadzór budowlany</t>
  </si>
  <si>
    <t>680 000,00</t>
  </si>
  <si>
    <t>20 000,00</t>
  </si>
  <si>
    <t>700 000,00</t>
  </si>
  <si>
    <t>Urzędy naczelnych organów władzy państwowej, kontroli i ochrony prawa oraz sądownictwa</t>
  </si>
  <si>
    <t>73 014,00</t>
  </si>
  <si>
    <t>75109</t>
  </si>
  <si>
    <t>Wybory do rad gmin, rad powiatów i sejmików województw, wybory wójtów, burmistrzów i prezydentów miast oraz referenda gminne, powiatowe i wojewódzkie</t>
  </si>
  <si>
    <t>754</t>
  </si>
  <si>
    <t>Bezpieczeństwo publiczne i ochrona przeciwpożarowa</t>
  </si>
  <si>
    <t>6 378 246,00</t>
  </si>
  <si>
    <t>372 087,00</t>
  </si>
  <si>
    <t>6 750 333,00</t>
  </si>
  <si>
    <t>75411</t>
  </si>
  <si>
    <t>Komendy powiatowe Państwowej Straży Pożarnej</t>
  </si>
  <si>
    <t>147 193 375,57</t>
  </si>
  <si>
    <t>477 261,00</t>
  </si>
  <si>
    <t>147 670 636,57</t>
  </si>
  <si>
    <t>1 638 368,57</t>
  </si>
  <si>
    <t>40 557 796,00</t>
  </si>
  <si>
    <t>187 751 171,57</t>
  </si>
  <si>
    <t>188 228 432,57</t>
  </si>
  <si>
    <t>Dochody budżetu powiatu na 2024 rok</t>
  </si>
  <si>
    <t>75020</t>
  </si>
  <si>
    <t>Starostwa powiatowe</t>
  </si>
  <si>
    <t>854</t>
  </si>
  <si>
    <t>Edukacyjna opieka wychowawcza</t>
  </si>
  <si>
    <t>85403</t>
  </si>
  <si>
    <t>Specjalne ośrodki szkolno-wychowawcze</t>
  </si>
  <si>
    <t>Załącznik Nr 1                                                                                                          do uchwały Zarządu Powiatu w Opatowie Nr 272.18.2024                                                     z dnia 28 lutego 2024 r.</t>
  </si>
  <si>
    <t>Załącznik Nr 2                                                                                                                                        do uchwały Zarządu Powiatu w Opatowie Nr 272.18.2024                                                                             z dnia 28 lutego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</si>
</sst>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1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172" fontId="10" fillId="33" borderId="10" xfId="52" applyNumberFormat="1" applyFont="1" applyFill="1" applyBorder="1" applyAlignment="1">
      <alignment vertical="center"/>
      <protection/>
    </xf>
    <xf numFmtId="172" fontId="8" fillId="33" borderId="10" xfId="52" applyNumberFormat="1" applyFont="1" applyFill="1" applyBorder="1" applyAlignment="1">
      <alignment vertical="center"/>
      <protection/>
    </xf>
    <xf numFmtId="172" fontId="12" fillId="0" borderId="0" xfId="52" applyNumberFormat="1" applyFont="1">
      <alignment/>
      <protection/>
    </xf>
    <xf numFmtId="172" fontId="8" fillId="33" borderId="10" xfId="52" applyNumberFormat="1" applyFont="1" applyFill="1" applyBorder="1" applyAlignment="1">
      <alignment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>
      <alignment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vertical="center" wrapText="1"/>
      <protection/>
    </xf>
    <xf numFmtId="170" fontId="8" fillId="0" borderId="10" xfId="52" applyNumberFormat="1" applyFont="1" applyBorder="1" applyAlignment="1">
      <alignment vertical="center"/>
      <protection/>
    </xf>
    <xf numFmtId="0" fontId="21" fillId="34" borderId="0" xfId="0" applyFont="1" applyFill="1" applyAlignment="1">
      <alignment horizontal="left" vertical="top" wrapText="1"/>
    </xf>
    <xf numFmtId="172" fontId="8" fillId="0" borderId="10" xfId="52" applyNumberFormat="1" applyFont="1" applyBorder="1" applyAlignment="1">
      <alignment vertical="center"/>
      <protection/>
    </xf>
    <xf numFmtId="170" fontId="10" fillId="33" borderId="10" xfId="52" applyNumberFormat="1" applyFont="1" applyFill="1" applyBorder="1" applyAlignment="1">
      <alignment vertical="center"/>
      <protection/>
    </xf>
    <xf numFmtId="170" fontId="10" fillId="33" borderId="10" xfId="52" applyNumberFormat="1" applyFont="1" applyFill="1" applyBorder="1" applyAlignment="1">
      <alignment vertical="center" wrapText="1"/>
      <protection/>
    </xf>
    <xf numFmtId="0" fontId="10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170" fontId="8" fillId="33" borderId="10" xfId="52" applyNumberFormat="1" applyFont="1" applyFill="1" applyBorder="1" applyAlignment="1">
      <alignment vertical="center" wrapText="1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49" fontId="13" fillId="33" borderId="10" xfId="52" applyNumberFormat="1" applyFont="1" applyFill="1" applyBorder="1" applyAlignment="1">
      <alignment horizontal="center" vertical="center" wrapText="1"/>
      <protection/>
    </xf>
    <xf numFmtId="0" fontId="7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/>
      <protection/>
    </xf>
    <xf numFmtId="170" fontId="10" fillId="35" borderId="10" xfId="52" applyNumberFormat="1" applyFont="1" applyFill="1" applyBorder="1" applyAlignment="1">
      <alignment vertical="center"/>
      <protection/>
    </xf>
    <xf numFmtId="170" fontId="10" fillId="35" borderId="10" xfId="52" applyNumberFormat="1" applyFont="1" applyFill="1" applyBorder="1" applyAlignment="1">
      <alignment vertical="center" wrapText="1"/>
      <protection/>
    </xf>
    <xf numFmtId="172" fontId="8" fillId="35" borderId="10" xfId="52" applyNumberFormat="1" applyFont="1" applyFill="1" applyBorder="1" applyAlignment="1">
      <alignment vertical="center" wrapText="1"/>
      <protection/>
    </xf>
    <xf numFmtId="0" fontId="11" fillId="35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/>
      <protection/>
    </xf>
    <xf numFmtId="170" fontId="8" fillId="35" borderId="10" xfId="52" applyNumberFormat="1" applyFont="1" applyFill="1" applyBorder="1" applyAlignment="1">
      <alignment vertical="center"/>
      <protection/>
    </xf>
    <xf numFmtId="39" fontId="72" fillId="34" borderId="14" xfId="0" applyNumberFormat="1" applyFont="1" applyFill="1" applyBorder="1" applyAlignment="1">
      <alignment horizontal="left" vertical="center" wrapText="1"/>
    </xf>
    <xf numFmtId="39" fontId="73" fillId="34" borderId="14" xfId="0" applyNumberFormat="1" applyFont="1" applyFill="1" applyBorder="1" applyAlignment="1">
      <alignment horizontal="left" vertical="center" wrapText="1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22" fillId="0" borderId="0" xfId="50" applyNumberFormat="1" applyFont="1" applyFill="1" applyBorder="1" applyAlignment="1" applyProtection="1">
      <alignment horizontal="left"/>
      <protection locked="0"/>
    </xf>
    <xf numFmtId="49" fontId="0" fillId="36" borderId="10" xfId="0" applyNumberFormat="1" applyFill="1" applyBorder="1" applyAlignment="1" applyProtection="1">
      <alignment horizontal="center" vertical="center" wrapText="1"/>
      <protection locked="0"/>
    </xf>
    <xf numFmtId="49" fontId="23" fillId="37" borderId="0" xfId="50" applyNumberFormat="1" applyFont="1" applyFill="1" applyAlignment="1" applyProtection="1">
      <alignment horizontal="center" vertical="center" wrapText="1"/>
      <protection locked="0"/>
    </xf>
    <xf numFmtId="0" fontId="22" fillId="0" borderId="0" xfId="50" applyNumberFormat="1" applyFont="1" applyFill="1" applyBorder="1" applyAlignment="1" applyProtection="1">
      <alignment/>
      <protection locked="0"/>
    </xf>
    <xf numFmtId="49" fontId="24" fillId="37" borderId="0" xfId="50" applyNumberFormat="1" applyFont="1" applyFill="1" applyAlignment="1" applyProtection="1">
      <alignment horizontal="center" vertical="center" wrapText="1"/>
      <protection locked="0"/>
    </xf>
    <xf numFmtId="172" fontId="10" fillId="35" borderId="10" xfId="52" applyNumberFormat="1" applyFont="1" applyFill="1" applyBorder="1" applyAlignment="1">
      <alignment vertical="center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8" fillId="35" borderId="10" xfId="52" applyNumberFormat="1" applyFont="1" applyFill="1" applyBorder="1" applyAlignment="1">
      <alignment horizontal="center" vertical="center" wrapText="1"/>
      <protection/>
    </xf>
    <xf numFmtId="170" fontId="8" fillId="35" borderId="10" xfId="52" applyNumberFormat="1" applyFont="1" applyFill="1" applyBorder="1" applyAlignment="1">
      <alignment vertical="center" wrapText="1"/>
      <protection/>
    </xf>
    <xf numFmtId="49" fontId="2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7" borderId="13" xfId="0" applyNumberFormat="1" applyFont="1" applyFill="1" applyBorder="1" applyAlignment="1" applyProtection="1">
      <alignment horizontal="right" vertical="center" wrapText="1"/>
      <protection locked="0"/>
    </xf>
    <xf numFmtId="49" fontId="26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74" fillId="34" borderId="14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13" fillId="35" borderId="10" xfId="52" applyFont="1" applyFill="1" applyBorder="1" applyAlignment="1">
      <alignment horizontal="center" vertical="center" wrapText="1"/>
      <protection/>
    </xf>
    <xf numFmtId="49" fontId="25" fillId="37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6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7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0" applyNumberFormat="1" applyFont="1" applyFill="1" applyBorder="1" applyAlignment="1" applyProtection="1">
      <alignment horizontal="left"/>
      <protection locked="0"/>
    </xf>
    <xf numFmtId="0" fontId="49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0" fillId="36" borderId="10" xfId="0" applyNumberFormat="1" applyFill="1" applyBorder="1" applyAlignment="1" applyProtection="1">
      <alignment horizontal="center" vertical="center" wrapText="1"/>
      <protection locked="0"/>
    </xf>
    <xf numFmtId="0" fontId="74" fillId="34" borderId="14" xfId="0" applyFont="1" applyFill="1" applyBorder="1" applyAlignment="1">
      <alignment horizontal="left" vertical="center" wrapText="1"/>
    </xf>
    <xf numFmtId="39" fontId="72" fillId="34" borderId="14" xfId="0" applyNumberFormat="1" applyFont="1" applyFill="1" applyBorder="1" applyAlignment="1">
      <alignment horizontal="left" vertical="center" wrapText="1"/>
    </xf>
    <xf numFmtId="0" fontId="75" fillId="34" borderId="14" xfId="0" applyFont="1" applyFill="1" applyBorder="1" applyAlignment="1">
      <alignment horizontal="center" vertical="center" wrapText="1"/>
    </xf>
    <xf numFmtId="39" fontId="73" fillId="34" borderId="14" xfId="0" applyNumberFormat="1" applyFont="1" applyFill="1" applyBorder="1" applyAlignment="1">
      <alignment horizontal="left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right" wrapText="1"/>
      <protection locked="0"/>
    </xf>
    <xf numFmtId="0" fontId="51" fillId="0" borderId="0" xfId="0" applyNumberFormat="1" applyFont="1" applyFill="1" applyBorder="1" applyAlignment="1" applyProtection="1">
      <alignment horizontal="center"/>
      <protection locked="0"/>
    </xf>
    <xf numFmtId="0" fontId="72" fillId="34" borderId="14" xfId="0" applyFont="1" applyFill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77</xdr:row>
      <xdr:rowOff>0</xdr:rowOff>
    </xdr:from>
    <xdr:to>
      <xdr:col>8</xdr:col>
      <xdr:colOff>476250</xdr:colOff>
      <xdr:row>77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635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476250</xdr:colOff>
      <xdr:row>77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31635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476250</xdr:colOff>
      <xdr:row>80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3649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476250</xdr:colOff>
      <xdr:row>80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3649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3"/>
  <sheetViews>
    <sheetView showGridLines="0" tabSelected="1" zoomScalePageLayoutView="0" workbookViewId="0" topLeftCell="A1">
      <selection activeCell="U11" sqref="U11:V11"/>
    </sheetView>
  </sheetViews>
  <sheetFormatPr defaultColWidth="9.33203125" defaultRowHeight="12.75"/>
  <cols>
    <col min="1" max="1" width="7.33203125" style="52" customWidth="1"/>
    <col min="2" max="2" width="6.66015625" style="52" customWidth="1"/>
    <col min="3" max="3" width="9.83203125" style="52" customWidth="1"/>
    <col min="4" max="4" width="5" style="52" customWidth="1"/>
    <col min="5" max="5" width="4.33203125" style="52" customWidth="1"/>
    <col min="6" max="6" width="21" style="52" customWidth="1"/>
    <col min="7" max="7" width="9.33203125" style="52" customWidth="1"/>
    <col min="8" max="8" width="9.66015625" style="52" customWidth="1"/>
    <col min="9" max="9" width="12.16015625" style="52" customWidth="1"/>
    <col min="10" max="10" width="8.16015625" style="52" customWidth="1"/>
    <col min="11" max="11" width="19.16015625" style="52" customWidth="1"/>
    <col min="12" max="12" width="20.5" style="52" customWidth="1"/>
    <col min="13" max="13" width="5.66015625" style="52" customWidth="1"/>
    <col min="14" max="14" width="9" style="52" customWidth="1"/>
    <col min="15" max="15" width="2.66015625" style="52" customWidth="1"/>
    <col min="16" max="16" width="4.66015625" style="52" customWidth="1"/>
    <col min="17" max="17" width="0.65625" style="52" customWidth="1"/>
    <col min="18" max="16384" width="9.33203125" style="52" customWidth="1"/>
  </cols>
  <sheetData>
    <row r="1" spans="1:17" ht="36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87" t="s">
        <v>147</v>
      </c>
      <c r="L1" s="87"/>
      <c r="M1" s="87"/>
      <c r="N1" s="87"/>
      <c r="O1" s="87"/>
      <c r="P1" s="87"/>
      <c r="Q1" s="55"/>
    </row>
    <row r="2" spans="1:17" ht="25.5" customHeight="1">
      <c r="A2" s="88" t="s">
        <v>140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55"/>
    </row>
    <row r="3" spans="1:17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 t="s">
        <v>86</v>
      </c>
      <c r="O3" s="86"/>
      <c r="P3" s="86"/>
      <c r="Q3" s="55"/>
    </row>
    <row r="4" spans="1:17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5"/>
    </row>
    <row r="5" spans="1:17" ht="34.5" customHeight="1">
      <c r="A5" s="53"/>
      <c r="B5" s="54" t="s">
        <v>0</v>
      </c>
      <c r="C5" s="54" t="s">
        <v>1</v>
      </c>
      <c r="D5" s="89" t="s">
        <v>48</v>
      </c>
      <c r="E5" s="89"/>
      <c r="F5" s="89" t="s">
        <v>2</v>
      </c>
      <c r="G5" s="89"/>
      <c r="H5" s="89"/>
      <c r="I5" s="89" t="s">
        <v>85</v>
      </c>
      <c r="J5" s="89"/>
      <c r="K5" s="54" t="s">
        <v>84</v>
      </c>
      <c r="L5" s="54" t="s">
        <v>83</v>
      </c>
      <c r="M5" s="89" t="s">
        <v>82</v>
      </c>
      <c r="N5" s="89"/>
      <c r="O5" s="89"/>
      <c r="P5" s="89"/>
      <c r="Q5" s="89"/>
    </row>
    <row r="6" spans="1:17" ht="11.25" customHeight="1">
      <c r="A6" s="53"/>
      <c r="B6" s="62" t="s">
        <v>26</v>
      </c>
      <c r="C6" s="62" t="s">
        <v>25</v>
      </c>
      <c r="D6" s="85" t="s">
        <v>24</v>
      </c>
      <c r="E6" s="85"/>
      <c r="F6" s="85" t="s">
        <v>23</v>
      </c>
      <c r="G6" s="85"/>
      <c r="H6" s="85"/>
      <c r="I6" s="85" t="s">
        <v>22</v>
      </c>
      <c r="J6" s="85"/>
      <c r="K6" s="62" t="s">
        <v>21</v>
      </c>
      <c r="L6" s="62" t="s">
        <v>20</v>
      </c>
      <c r="M6" s="85" t="s">
        <v>19</v>
      </c>
      <c r="N6" s="85"/>
      <c r="O6" s="85"/>
      <c r="P6" s="85"/>
      <c r="Q6" s="85"/>
    </row>
    <row r="7" spans="1:17" ht="18.75" customHeight="1">
      <c r="A7" s="53"/>
      <c r="B7" s="74" t="s">
        <v>81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21.75" customHeight="1">
      <c r="A8" s="53"/>
      <c r="B8" s="62" t="s">
        <v>88</v>
      </c>
      <c r="C8" s="63"/>
      <c r="D8" s="82"/>
      <c r="E8" s="82"/>
      <c r="F8" s="83" t="s">
        <v>89</v>
      </c>
      <c r="G8" s="83"/>
      <c r="H8" s="83"/>
      <c r="I8" s="84" t="s">
        <v>90</v>
      </c>
      <c r="J8" s="84"/>
      <c r="K8" s="64" t="s">
        <v>76</v>
      </c>
      <c r="L8" s="64" t="s">
        <v>91</v>
      </c>
      <c r="M8" s="84" t="s">
        <v>92</v>
      </c>
      <c r="N8" s="84"/>
      <c r="O8" s="84"/>
      <c r="P8" s="84"/>
      <c r="Q8" s="84"/>
    </row>
    <row r="9" spans="1:17" ht="29.25" customHeight="1">
      <c r="A9" s="53"/>
      <c r="B9" s="54"/>
      <c r="C9" s="63"/>
      <c r="D9" s="82"/>
      <c r="E9" s="82"/>
      <c r="F9" s="83" t="s">
        <v>77</v>
      </c>
      <c r="G9" s="83"/>
      <c r="H9" s="83"/>
      <c r="I9" s="84" t="s">
        <v>76</v>
      </c>
      <c r="J9" s="84"/>
      <c r="K9" s="64" t="s">
        <v>76</v>
      </c>
      <c r="L9" s="64" t="s">
        <v>76</v>
      </c>
      <c r="M9" s="84" t="s">
        <v>76</v>
      </c>
      <c r="N9" s="84"/>
      <c r="O9" s="84"/>
      <c r="P9" s="84"/>
      <c r="Q9" s="84"/>
    </row>
    <row r="10" spans="1:17" ht="21.75" customHeight="1">
      <c r="A10" s="53"/>
      <c r="B10" s="63"/>
      <c r="C10" s="62" t="s">
        <v>93</v>
      </c>
      <c r="D10" s="82"/>
      <c r="E10" s="82"/>
      <c r="F10" s="83" t="s">
        <v>63</v>
      </c>
      <c r="G10" s="83"/>
      <c r="H10" s="83"/>
      <c r="I10" s="84" t="s">
        <v>94</v>
      </c>
      <c r="J10" s="84"/>
      <c r="K10" s="64" t="s">
        <v>76</v>
      </c>
      <c r="L10" s="64" t="s">
        <v>91</v>
      </c>
      <c r="M10" s="84" t="s">
        <v>95</v>
      </c>
      <c r="N10" s="84"/>
      <c r="O10" s="84"/>
      <c r="P10" s="84"/>
      <c r="Q10" s="84"/>
    </row>
    <row r="11" spans="1:17" ht="29.25" customHeight="1">
      <c r="A11" s="53"/>
      <c r="B11" s="63"/>
      <c r="C11" s="54"/>
      <c r="D11" s="82"/>
      <c r="E11" s="82"/>
      <c r="F11" s="83" t="s">
        <v>77</v>
      </c>
      <c r="G11" s="83"/>
      <c r="H11" s="83"/>
      <c r="I11" s="84" t="s">
        <v>76</v>
      </c>
      <c r="J11" s="84"/>
      <c r="K11" s="64" t="s">
        <v>76</v>
      </c>
      <c r="L11" s="64" t="s">
        <v>76</v>
      </c>
      <c r="M11" s="84" t="s">
        <v>76</v>
      </c>
      <c r="N11" s="84"/>
      <c r="O11" s="84"/>
      <c r="P11" s="84"/>
      <c r="Q11" s="84"/>
    </row>
    <row r="12" spans="1:17" ht="33" customHeight="1">
      <c r="A12" s="53"/>
      <c r="B12" s="63"/>
      <c r="C12" s="63"/>
      <c r="D12" s="85" t="s">
        <v>96</v>
      </c>
      <c r="E12" s="85"/>
      <c r="F12" s="83" t="s">
        <v>97</v>
      </c>
      <c r="G12" s="83"/>
      <c r="H12" s="83"/>
      <c r="I12" s="84" t="s">
        <v>98</v>
      </c>
      <c r="J12" s="84"/>
      <c r="K12" s="64" t="s">
        <v>76</v>
      </c>
      <c r="L12" s="64" t="s">
        <v>91</v>
      </c>
      <c r="M12" s="84" t="s">
        <v>99</v>
      </c>
      <c r="N12" s="84"/>
      <c r="O12" s="84"/>
      <c r="P12" s="84"/>
      <c r="Q12" s="84"/>
    </row>
    <row r="13" spans="1:17" ht="20.25" customHeight="1">
      <c r="A13" s="53"/>
      <c r="B13" s="62" t="s">
        <v>47</v>
      </c>
      <c r="C13" s="63"/>
      <c r="D13" s="82"/>
      <c r="E13" s="82"/>
      <c r="F13" s="83" t="s">
        <v>72</v>
      </c>
      <c r="G13" s="83"/>
      <c r="H13" s="83"/>
      <c r="I13" s="84" t="s">
        <v>100</v>
      </c>
      <c r="J13" s="84"/>
      <c r="K13" s="64" t="s">
        <v>76</v>
      </c>
      <c r="L13" s="64" t="s">
        <v>101</v>
      </c>
      <c r="M13" s="84" t="s">
        <v>102</v>
      </c>
      <c r="N13" s="84"/>
      <c r="O13" s="84"/>
      <c r="P13" s="84"/>
      <c r="Q13" s="84"/>
    </row>
    <row r="14" spans="1:17" ht="27" customHeight="1">
      <c r="A14" s="53"/>
      <c r="B14" s="54"/>
      <c r="C14" s="63"/>
      <c r="D14" s="82"/>
      <c r="E14" s="82"/>
      <c r="F14" s="83" t="s">
        <v>77</v>
      </c>
      <c r="G14" s="83"/>
      <c r="H14" s="83"/>
      <c r="I14" s="84" t="s">
        <v>76</v>
      </c>
      <c r="J14" s="84"/>
      <c r="K14" s="64" t="s">
        <v>76</v>
      </c>
      <c r="L14" s="64" t="s">
        <v>76</v>
      </c>
      <c r="M14" s="84" t="s">
        <v>76</v>
      </c>
      <c r="N14" s="84"/>
      <c r="O14" s="84"/>
      <c r="P14" s="84"/>
      <c r="Q14" s="84"/>
    </row>
    <row r="15" spans="1:17" ht="20.25" customHeight="1">
      <c r="A15" s="53"/>
      <c r="B15" s="63"/>
      <c r="C15" s="62" t="s">
        <v>73</v>
      </c>
      <c r="D15" s="82"/>
      <c r="E15" s="82"/>
      <c r="F15" s="83" t="s">
        <v>74</v>
      </c>
      <c r="G15" s="83"/>
      <c r="H15" s="83"/>
      <c r="I15" s="84" t="s">
        <v>100</v>
      </c>
      <c r="J15" s="84"/>
      <c r="K15" s="64" t="s">
        <v>76</v>
      </c>
      <c r="L15" s="64" t="s">
        <v>101</v>
      </c>
      <c r="M15" s="84" t="s">
        <v>102</v>
      </c>
      <c r="N15" s="84"/>
      <c r="O15" s="84"/>
      <c r="P15" s="84"/>
      <c r="Q15" s="84"/>
    </row>
    <row r="16" spans="1:17" ht="28.5" customHeight="1">
      <c r="A16" s="53"/>
      <c r="B16" s="63"/>
      <c r="C16" s="54"/>
      <c r="D16" s="82"/>
      <c r="E16" s="82"/>
      <c r="F16" s="83" t="s">
        <v>77</v>
      </c>
      <c r="G16" s="83"/>
      <c r="H16" s="83"/>
      <c r="I16" s="84" t="s">
        <v>76</v>
      </c>
      <c r="J16" s="84"/>
      <c r="K16" s="64" t="s">
        <v>76</v>
      </c>
      <c r="L16" s="64" t="s">
        <v>76</v>
      </c>
      <c r="M16" s="84" t="s">
        <v>76</v>
      </c>
      <c r="N16" s="84"/>
      <c r="O16" s="84"/>
      <c r="P16" s="84"/>
      <c r="Q16" s="84"/>
    </row>
    <row r="17" spans="1:17" ht="30" customHeight="1">
      <c r="A17" s="53"/>
      <c r="B17" s="63"/>
      <c r="C17" s="63"/>
      <c r="D17" s="85" t="s">
        <v>96</v>
      </c>
      <c r="E17" s="85"/>
      <c r="F17" s="83" t="s">
        <v>97</v>
      </c>
      <c r="G17" s="83"/>
      <c r="H17" s="83"/>
      <c r="I17" s="84" t="s">
        <v>103</v>
      </c>
      <c r="J17" s="84"/>
      <c r="K17" s="64" t="s">
        <v>76</v>
      </c>
      <c r="L17" s="64" t="s">
        <v>101</v>
      </c>
      <c r="M17" s="84" t="s">
        <v>104</v>
      </c>
      <c r="N17" s="84"/>
      <c r="O17" s="84"/>
      <c r="P17" s="84"/>
      <c r="Q17" s="84"/>
    </row>
    <row r="18" spans="1:17" ht="19.5" customHeight="1">
      <c r="A18" s="53"/>
      <c r="B18" s="62" t="s">
        <v>105</v>
      </c>
      <c r="C18" s="63"/>
      <c r="D18" s="82"/>
      <c r="E18" s="82"/>
      <c r="F18" s="83" t="s">
        <v>106</v>
      </c>
      <c r="G18" s="83"/>
      <c r="H18" s="83"/>
      <c r="I18" s="84" t="s">
        <v>107</v>
      </c>
      <c r="J18" s="84"/>
      <c r="K18" s="64" t="s">
        <v>76</v>
      </c>
      <c r="L18" s="64" t="s">
        <v>108</v>
      </c>
      <c r="M18" s="84" t="s">
        <v>109</v>
      </c>
      <c r="N18" s="84"/>
      <c r="O18" s="84"/>
      <c r="P18" s="84"/>
      <c r="Q18" s="84"/>
    </row>
    <row r="19" spans="1:17" ht="27" customHeight="1">
      <c r="A19" s="53"/>
      <c r="B19" s="54"/>
      <c r="C19" s="63"/>
      <c r="D19" s="82"/>
      <c r="E19" s="82"/>
      <c r="F19" s="83" t="s">
        <v>77</v>
      </c>
      <c r="G19" s="83"/>
      <c r="H19" s="83"/>
      <c r="I19" s="84" t="s">
        <v>76</v>
      </c>
      <c r="J19" s="84"/>
      <c r="K19" s="64" t="s">
        <v>76</v>
      </c>
      <c r="L19" s="64" t="s">
        <v>76</v>
      </c>
      <c r="M19" s="84" t="s">
        <v>76</v>
      </c>
      <c r="N19" s="84"/>
      <c r="O19" s="84"/>
      <c r="P19" s="84"/>
      <c r="Q19" s="84"/>
    </row>
    <row r="20" spans="1:17" ht="21.75" customHeight="1">
      <c r="A20" s="53"/>
      <c r="B20" s="63"/>
      <c r="C20" s="62" t="s">
        <v>110</v>
      </c>
      <c r="D20" s="82"/>
      <c r="E20" s="82"/>
      <c r="F20" s="83" t="s">
        <v>111</v>
      </c>
      <c r="G20" s="83"/>
      <c r="H20" s="83"/>
      <c r="I20" s="84" t="s">
        <v>112</v>
      </c>
      <c r="J20" s="84"/>
      <c r="K20" s="64" t="s">
        <v>76</v>
      </c>
      <c r="L20" s="64" t="s">
        <v>113</v>
      </c>
      <c r="M20" s="84" t="s">
        <v>114</v>
      </c>
      <c r="N20" s="84"/>
      <c r="O20" s="84"/>
      <c r="P20" s="84"/>
      <c r="Q20" s="84"/>
    </row>
    <row r="21" spans="2:17" ht="27.75" customHeight="1">
      <c r="B21" s="63"/>
      <c r="C21" s="54"/>
      <c r="D21" s="82"/>
      <c r="E21" s="82"/>
      <c r="F21" s="83" t="s">
        <v>77</v>
      </c>
      <c r="G21" s="83"/>
      <c r="H21" s="83"/>
      <c r="I21" s="84" t="s">
        <v>76</v>
      </c>
      <c r="J21" s="84"/>
      <c r="K21" s="64" t="s">
        <v>76</v>
      </c>
      <c r="L21" s="64" t="s">
        <v>76</v>
      </c>
      <c r="M21" s="84" t="s">
        <v>76</v>
      </c>
      <c r="N21" s="84"/>
      <c r="O21" s="84"/>
      <c r="P21" s="84"/>
      <c r="Q21" s="84"/>
    </row>
    <row r="22" spans="2:17" ht="29.25" customHeight="1">
      <c r="B22" s="63"/>
      <c r="C22" s="63"/>
      <c r="D22" s="85" t="s">
        <v>96</v>
      </c>
      <c r="E22" s="85"/>
      <c r="F22" s="83" t="s">
        <v>97</v>
      </c>
      <c r="G22" s="83"/>
      <c r="H22" s="83"/>
      <c r="I22" s="84" t="s">
        <v>115</v>
      </c>
      <c r="J22" s="84"/>
      <c r="K22" s="64" t="s">
        <v>76</v>
      </c>
      <c r="L22" s="64" t="s">
        <v>113</v>
      </c>
      <c r="M22" s="84" t="s">
        <v>116</v>
      </c>
      <c r="N22" s="84"/>
      <c r="O22" s="84"/>
      <c r="P22" s="84"/>
      <c r="Q22" s="84"/>
    </row>
    <row r="23" spans="2:17" ht="19.5" customHeight="1">
      <c r="B23" s="63"/>
      <c r="C23" s="62" t="s">
        <v>117</v>
      </c>
      <c r="D23" s="82"/>
      <c r="E23" s="82"/>
      <c r="F23" s="83" t="s">
        <v>118</v>
      </c>
      <c r="G23" s="83"/>
      <c r="H23" s="83"/>
      <c r="I23" s="84" t="s">
        <v>119</v>
      </c>
      <c r="J23" s="84"/>
      <c r="K23" s="64" t="s">
        <v>76</v>
      </c>
      <c r="L23" s="64" t="s">
        <v>120</v>
      </c>
      <c r="M23" s="84" t="s">
        <v>121</v>
      </c>
      <c r="N23" s="84"/>
      <c r="O23" s="84"/>
      <c r="P23" s="84"/>
      <c r="Q23" s="84"/>
    </row>
    <row r="24" spans="2:17" ht="28.5" customHeight="1">
      <c r="B24" s="63"/>
      <c r="C24" s="54"/>
      <c r="D24" s="82"/>
      <c r="E24" s="82"/>
      <c r="F24" s="83" t="s">
        <v>77</v>
      </c>
      <c r="G24" s="83"/>
      <c r="H24" s="83"/>
      <c r="I24" s="84" t="s">
        <v>76</v>
      </c>
      <c r="J24" s="84"/>
      <c r="K24" s="64" t="s">
        <v>76</v>
      </c>
      <c r="L24" s="64" t="s">
        <v>76</v>
      </c>
      <c r="M24" s="84" t="s">
        <v>76</v>
      </c>
      <c r="N24" s="84"/>
      <c r="O24" s="84"/>
      <c r="P24" s="84"/>
      <c r="Q24" s="84"/>
    </row>
    <row r="25" spans="2:17" ht="37.5" customHeight="1">
      <c r="B25" s="63"/>
      <c r="C25" s="63"/>
      <c r="D25" s="85" t="s">
        <v>96</v>
      </c>
      <c r="E25" s="85"/>
      <c r="F25" s="83" t="s">
        <v>97</v>
      </c>
      <c r="G25" s="83"/>
      <c r="H25" s="83"/>
      <c r="I25" s="84" t="s">
        <v>119</v>
      </c>
      <c r="J25" s="84"/>
      <c r="K25" s="64" t="s">
        <v>76</v>
      </c>
      <c r="L25" s="64" t="s">
        <v>120</v>
      </c>
      <c r="M25" s="84" t="s">
        <v>121</v>
      </c>
      <c r="N25" s="84"/>
      <c r="O25" s="84"/>
      <c r="P25" s="84"/>
      <c r="Q25" s="84"/>
    </row>
    <row r="26" spans="2:17" ht="27" customHeight="1">
      <c r="B26" s="62" t="s">
        <v>87</v>
      </c>
      <c r="C26" s="63"/>
      <c r="D26" s="82"/>
      <c r="E26" s="82"/>
      <c r="F26" s="83" t="s">
        <v>122</v>
      </c>
      <c r="G26" s="83"/>
      <c r="H26" s="83"/>
      <c r="I26" s="84" t="s">
        <v>76</v>
      </c>
      <c r="J26" s="84"/>
      <c r="K26" s="64" t="s">
        <v>76</v>
      </c>
      <c r="L26" s="64" t="s">
        <v>123</v>
      </c>
      <c r="M26" s="84" t="s">
        <v>123</v>
      </c>
      <c r="N26" s="84"/>
      <c r="O26" s="84"/>
      <c r="P26" s="84"/>
      <c r="Q26" s="84"/>
    </row>
    <row r="27" spans="2:17" ht="28.5" customHeight="1">
      <c r="B27" s="54"/>
      <c r="C27" s="63"/>
      <c r="D27" s="82"/>
      <c r="E27" s="82"/>
      <c r="F27" s="83" t="s">
        <v>77</v>
      </c>
      <c r="G27" s="83"/>
      <c r="H27" s="83"/>
      <c r="I27" s="84" t="s">
        <v>76</v>
      </c>
      <c r="J27" s="84"/>
      <c r="K27" s="64" t="s">
        <v>76</v>
      </c>
      <c r="L27" s="64" t="s">
        <v>76</v>
      </c>
      <c r="M27" s="84" t="s">
        <v>76</v>
      </c>
      <c r="N27" s="84"/>
      <c r="O27" s="84"/>
      <c r="P27" s="84"/>
      <c r="Q27" s="84"/>
    </row>
    <row r="28" spans="2:17" ht="37.5" customHeight="1">
      <c r="B28" s="63"/>
      <c r="C28" s="62" t="s">
        <v>124</v>
      </c>
      <c r="D28" s="82"/>
      <c r="E28" s="82"/>
      <c r="F28" s="83" t="s">
        <v>125</v>
      </c>
      <c r="G28" s="83"/>
      <c r="H28" s="83"/>
      <c r="I28" s="84" t="s">
        <v>76</v>
      </c>
      <c r="J28" s="84"/>
      <c r="K28" s="64" t="s">
        <v>76</v>
      </c>
      <c r="L28" s="64" t="s">
        <v>123</v>
      </c>
      <c r="M28" s="84" t="s">
        <v>123</v>
      </c>
      <c r="N28" s="84"/>
      <c r="O28" s="84"/>
      <c r="P28" s="84"/>
      <c r="Q28" s="84"/>
    </row>
    <row r="29" spans="2:17" ht="29.25" customHeight="1">
      <c r="B29" s="63"/>
      <c r="C29" s="54"/>
      <c r="D29" s="82"/>
      <c r="E29" s="82"/>
      <c r="F29" s="83" t="s">
        <v>77</v>
      </c>
      <c r="G29" s="83"/>
      <c r="H29" s="83"/>
      <c r="I29" s="84" t="s">
        <v>76</v>
      </c>
      <c r="J29" s="84"/>
      <c r="K29" s="64" t="s">
        <v>76</v>
      </c>
      <c r="L29" s="64" t="s">
        <v>76</v>
      </c>
      <c r="M29" s="84" t="s">
        <v>76</v>
      </c>
      <c r="N29" s="84"/>
      <c r="O29" s="84"/>
      <c r="P29" s="84"/>
      <c r="Q29" s="84"/>
    </row>
    <row r="30" spans="2:17" ht="33" customHeight="1">
      <c r="B30" s="63"/>
      <c r="C30" s="63"/>
      <c r="D30" s="85" t="s">
        <v>96</v>
      </c>
      <c r="E30" s="85"/>
      <c r="F30" s="83" t="s">
        <v>97</v>
      </c>
      <c r="G30" s="83"/>
      <c r="H30" s="83"/>
      <c r="I30" s="84" t="s">
        <v>76</v>
      </c>
      <c r="J30" s="84"/>
      <c r="K30" s="64" t="s">
        <v>76</v>
      </c>
      <c r="L30" s="64" t="s">
        <v>123</v>
      </c>
      <c r="M30" s="84" t="s">
        <v>123</v>
      </c>
      <c r="N30" s="84"/>
      <c r="O30" s="84"/>
      <c r="P30" s="84"/>
      <c r="Q30" s="84"/>
    </row>
    <row r="31" spans="2:17" ht="23.25" customHeight="1">
      <c r="B31" s="62" t="s">
        <v>126</v>
      </c>
      <c r="C31" s="63"/>
      <c r="D31" s="82"/>
      <c r="E31" s="82"/>
      <c r="F31" s="83" t="s">
        <v>127</v>
      </c>
      <c r="G31" s="83"/>
      <c r="H31" s="83"/>
      <c r="I31" s="84" t="s">
        <v>128</v>
      </c>
      <c r="J31" s="84"/>
      <c r="K31" s="64" t="s">
        <v>76</v>
      </c>
      <c r="L31" s="64" t="s">
        <v>129</v>
      </c>
      <c r="M31" s="84" t="s">
        <v>130</v>
      </c>
      <c r="N31" s="84"/>
      <c r="O31" s="84"/>
      <c r="P31" s="84"/>
      <c r="Q31" s="84"/>
    </row>
    <row r="32" spans="2:17" ht="27.75" customHeight="1">
      <c r="B32" s="54"/>
      <c r="C32" s="63"/>
      <c r="D32" s="82"/>
      <c r="E32" s="82"/>
      <c r="F32" s="83" t="s">
        <v>77</v>
      </c>
      <c r="G32" s="83"/>
      <c r="H32" s="83"/>
      <c r="I32" s="84" t="s">
        <v>76</v>
      </c>
      <c r="J32" s="84"/>
      <c r="K32" s="64" t="s">
        <v>76</v>
      </c>
      <c r="L32" s="64" t="s">
        <v>76</v>
      </c>
      <c r="M32" s="84" t="s">
        <v>76</v>
      </c>
      <c r="N32" s="84"/>
      <c r="O32" s="84"/>
      <c r="P32" s="84"/>
      <c r="Q32" s="84"/>
    </row>
    <row r="33" spans="2:17" ht="20.25" customHeight="1">
      <c r="B33" s="63"/>
      <c r="C33" s="62" t="s">
        <v>131</v>
      </c>
      <c r="D33" s="82"/>
      <c r="E33" s="82"/>
      <c r="F33" s="83" t="s">
        <v>132</v>
      </c>
      <c r="G33" s="83"/>
      <c r="H33" s="83"/>
      <c r="I33" s="84" t="s">
        <v>128</v>
      </c>
      <c r="J33" s="84"/>
      <c r="K33" s="64" t="s">
        <v>76</v>
      </c>
      <c r="L33" s="64" t="s">
        <v>129</v>
      </c>
      <c r="M33" s="84" t="s">
        <v>130</v>
      </c>
      <c r="N33" s="84"/>
      <c r="O33" s="84"/>
      <c r="P33" s="84"/>
      <c r="Q33" s="84"/>
    </row>
    <row r="34" spans="2:17" ht="29.25" customHeight="1">
      <c r="B34" s="63"/>
      <c r="C34" s="54"/>
      <c r="D34" s="82"/>
      <c r="E34" s="82"/>
      <c r="F34" s="83" t="s">
        <v>77</v>
      </c>
      <c r="G34" s="83"/>
      <c r="H34" s="83"/>
      <c r="I34" s="84" t="s">
        <v>76</v>
      </c>
      <c r="J34" s="84"/>
      <c r="K34" s="64" t="s">
        <v>76</v>
      </c>
      <c r="L34" s="64" t="s">
        <v>76</v>
      </c>
      <c r="M34" s="84" t="s">
        <v>76</v>
      </c>
      <c r="N34" s="84"/>
      <c r="O34" s="84"/>
      <c r="P34" s="84"/>
      <c r="Q34" s="84"/>
    </row>
    <row r="35" spans="2:17" ht="27" customHeight="1">
      <c r="B35" s="63"/>
      <c r="C35" s="63"/>
      <c r="D35" s="85" t="s">
        <v>96</v>
      </c>
      <c r="E35" s="85"/>
      <c r="F35" s="83" t="s">
        <v>97</v>
      </c>
      <c r="G35" s="83"/>
      <c r="H35" s="83"/>
      <c r="I35" s="84" t="s">
        <v>128</v>
      </c>
      <c r="J35" s="84"/>
      <c r="K35" s="64" t="s">
        <v>76</v>
      </c>
      <c r="L35" s="64" t="s">
        <v>129</v>
      </c>
      <c r="M35" s="84" t="s">
        <v>130</v>
      </c>
      <c r="N35" s="84"/>
      <c r="O35" s="84"/>
      <c r="P35" s="84"/>
      <c r="Q35" s="84"/>
    </row>
    <row r="36" spans="2:17" ht="21.75" customHeight="1">
      <c r="B36" s="78" t="s">
        <v>81</v>
      </c>
      <c r="C36" s="78"/>
      <c r="D36" s="78"/>
      <c r="E36" s="78"/>
      <c r="F36" s="78"/>
      <c r="G36" s="78"/>
      <c r="H36" s="65" t="s">
        <v>79</v>
      </c>
      <c r="I36" s="75" t="s">
        <v>133</v>
      </c>
      <c r="J36" s="75"/>
      <c r="K36" s="66" t="s">
        <v>76</v>
      </c>
      <c r="L36" s="66" t="s">
        <v>134</v>
      </c>
      <c r="M36" s="75" t="s">
        <v>135</v>
      </c>
      <c r="N36" s="75"/>
      <c r="O36" s="75"/>
      <c r="P36" s="75"/>
      <c r="Q36" s="75"/>
    </row>
    <row r="37" spans="2:17" ht="30" customHeight="1">
      <c r="B37" s="79"/>
      <c r="C37" s="79"/>
      <c r="D37" s="79"/>
      <c r="E37" s="79"/>
      <c r="F37" s="80" t="s">
        <v>77</v>
      </c>
      <c r="G37" s="80"/>
      <c r="H37" s="80"/>
      <c r="I37" s="81" t="s">
        <v>136</v>
      </c>
      <c r="J37" s="81"/>
      <c r="K37" s="67" t="s">
        <v>76</v>
      </c>
      <c r="L37" s="67" t="s">
        <v>76</v>
      </c>
      <c r="M37" s="81" t="s">
        <v>136</v>
      </c>
      <c r="N37" s="81"/>
      <c r="O37" s="81"/>
      <c r="P37" s="81"/>
      <c r="Q37" s="81"/>
    </row>
    <row r="38" spans="2:17" ht="18.75" customHeight="1">
      <c r="B38" s="74" t="s">
        <v>80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 ht="20.25" customHeight="1">
      <c r="B39" s="78" t="s">
        <v>80</v>
      </c>
      <c r="C39" s="78"/>
      <c r="D39" s="78"/>
      <c r="E39" s="78"/>
      <c r="F39" s="78"/>
      <c r="G39" s="78"/>
      <c r="H39" s="65" t="s">
        <v>79</v>
      </c>
      <c r="I39" s="75" t="s">
        <v>137</v>
      </c>
      <c r="J39" s="75"/>
      <c r="K39" s="66" t="s">
        <v>76</v>
      </c>
      <c r="L39" s="66" t="s">
        <v>76</v>
      </c>
      <c r="M39" s="75" t="s">
        <v>137</v>
      </c>
      <c r="N39" s="75"/>
      <c r="O39" s="75"/>
      <c r="P39" s="75"/>
      <c r="Q39" s="75"/>
    </row>
    <row r="40" spans="2:17" ht="27" customHeight="1">
      <c r="B40" s="79"/>
      <c r="C40" s="79"/>
      <c r="D40" s="79"/>
      <c r="E40" s="79"/>
      <c r="F40" s="80" t="s">
        <v>77</v>
      </c>
      <c r="G40" s="80"/>
      <c r="H40" s="80"/>
      <c r="I40" s="81" t="s">
        <v>76</v>
      </c>
      <c r="J40" s="81"/>
      <c r="K40" s="67" t="s">
        <v>76</v>
      </c>
      <c r="L40" s="67" t="s">
        <v>76</v>
      </c>
      <c r="M40" s="81" t="s">
        <v>76</v>
      </c>
      <c r="N40" s="81"/>
      <c r="O40" s="81"/>
      <c r="P40" s="81"/>
      <c r="Q40" s="81"/>
    </row>
    <row r="41" spans="2:17" ht="19.5" customHeight="1">
      <c r="B41" s="74" t="s">
        <v>78</v>
      </c>
      <c r="C41" s="74"/>
      <c r="D41" s="74"/>
      <c r="E41" s="74"/>
      <c r="F41" s="74"/>
      <c r="G41" s="74"/>
      <c r="H41" s="74"/>
      <c r="I41" s="75" t="s">
        <v>138</v>
      </c>
      <c r="J41" s="75"/>
      <c r="K41" s="66" t="s">
        <v>76</v>
      </c>
      <c r="L41" s="66" t="s">
        <v>134</v>
      </c>
      <c r="M41" s="75" t="s">
        <v>139</v>
      </c>
      <c r="N41" s="75"/>
      <c r="O41" s="75"/>
      <c r="P41" s="75"/>
      <c r="Q41" s="75"/>
    </row>
    <row r="42" spans="2:17" ht="36" customHeight="1">
      <c r="B42" s="74"/>
      <c r="C42" s="74"/>
      <c r="D42" s="74"/>
      <c r="E42" s="74"/>
      <c r="F42" s="76" t="s">
        <v>77</v>
      </c>
      <c r="G42" s="76"/>
      <c r="H42" s="76"/>
      <c r="I42" s="77" t="s">
        <v>136</v>
      </c>
      <c r="J42" s="77"/>
      <c r="K42" s="68" t="s">
        <v>76</v>
      </c>
      <c r="L42" s="68" t="s">
        <v>76</v>
      </c>
      <c r="M42" s="77" t="s">
        <v>136</v>
      </c>
      <c r="N42" s="77"/>
      <c r="O42" s="77"/>
      <c r="P42" s="77"/>
      <c r="Q42" s="77"/>
    </row>
    <row r="43" spans="2:17" ht="25.5" customHeight="1">
      <c r="B43" s="72" t="s">
        <v>75</v>
      </c>
      <c r="C43" s="72"/>
      <c r="D43" s="72"/>
      <c r="E43" s="72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</sheetData>
  <sheetProtection/>
  <mergeCells count="148">
    <mergeCell ref="M18:Q18"/>
    <mergeCell ref="M17:Q17"/>
    <mergeCell ref="M16:Q16"/>
    <mergeCell ref="I5:J5"/>
    <mergeCell ref="F12:H12"/>
    <mergeCell ref="I12:J12"/>
    <mergeCell ref="M12:Q12"/>
    <mergeCell ref="M13:Q13"/>
    <mergeCell ref="I13:J13"/>
    <mergeCell ref="I6:J6"/>
    <mergeCell ref="D6:E6"/>
    <mergeCell ref="F8:H8"/>
    <mergeCell ref="M9:Q9"/>
    <mergeCell ref="F14:H14"/>
    <mergeCell ref="M14:Q14"/>
    <mergeCell ref="I14:J14"/>
    <mergeCell ref="F9:H9"/>
    <mergeCell ref="I9:J9"/>
    <mergeCell ref="B7:Q7"/>
    <mergeCell ref="D12:E12"/>
    <mergeCell ref="I10:J10"/>
    <mergeCell ref="M8:Q8"/>
    <mergeCell ref="K1:P1"/>
    <mergeCell ref="A2:P2"/>
    <mergeCell ref="I8:J8"/>
    <mergeCell ref="D5:E5"/>
    <mergeCell ref="M5:Q5"/>
    <mergeCell ref="M6:Q6"/>
    <mergeCell ref="F5:H5"/>
    <mergeCell ref="D8:E8"/>
    <mergeCell ref="F6:H6"/>
    <mergeCell ref="O3:P3"/>
    <mergeCell ref="M19:Q19"/>
    <mergeCell ref="D10:E10"/>
    <mergeCell ref="F10:H10"/>
    <mergeCell ref="D11:E11"/>
    <mergeCell ref="D9:E9"/>
    <mergeCell ref="F11:H11"/>
    <mergeCell ref="M11:Q11"/>
    <mergeCell ref="M10:Q10"/>
    <mergeCell ref="I11:J11"/>
    <mergeCell ref="I19:J19"/>
    <mergeCell ref="D13:E13"/>
    <mergeCell ref="F13:H13"/>
    <mergeCell ref="D14:E14"/>
    <mergeCell ref="D15:E15"/>
    <mergeCell ref="F15:H15"/>
    <mergeCell ref="I15:J15"/>
    <mergeCell ref="D19:E19"/>
    <mergeCell ref="F19:H19"/>
    <mergeCell ref="M15:Q15"/>
    <mergeCell ref="D16:E16"/>
    <mergeCell ref="F16:H16"/>
    <mergeCell ref="D17:E17"/>
    <mergeCell ref="D18:E18"/>
    <mergeCell ref="F18:H18"/>
    <mergeCell ref="I16:J16"/>
    <mergeCell ref="I17:J17"/>
    <mergeCell ref="F17:H17"/>
    <mergeCell ref="I18:J18"/>
    <mergeCell ref="D20:E20"/>
    <mergeCell ref="F20:H20"/>
    <mergeCell ref="I20:J20"/>
    <mergeCell ref="M20:Q20"/>
    <mergeCell ref="D21:E21"/>
    <mergeCell ref="F21:H21"/>
    <mergeCell ref="I21:J21"/>
    <mergeCell ref="M21:Q21"/>
    <mergeCell ref="D22:E22"/>
    <mergeCell ref="F22:H22"/>
    <mergeCell ref="I22:J22"/>
    <mergeCell ref="M22:Q22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B36:G36"/>
    <mergeCell ref="I36:J36"/>
    <mergeCell ref="M36:Q36"/>
    <mergeCell ref="B37:E37"/>
    <mergeCell ref="F37:H37"/>
    <mergeCell ref="I37:J37"/>
    <mergeCell ref="M37:Q37"/>
    <mergeCell ref="B38:Q38"/>
    <mergeCell ref="B39:G39"/>
    <mergeCell ref="I39:J39"/>
    <mergeCell ref="M39:Q39"/>
    <mergeCell ref="B40:E40"/>
    <mergeCell ref="F40:H40"/>
    <mergeCell ref="I40:J40"/>
    <mergeCell ref="M40:Q40"/>
    <mergeCell ref="B43:F43"/>
    <mergeCell ref="G43:Q43"/>
    <mergeCell ref="B41:H41"/>
    <mergeCell ref="I41:J41"/>
    <mergeCell ref="M41:Q41"/>
    <mergeCell ref="B42:E42"/>
    <mergeCell ref="F42:H42"/>
    <mergeCell ref="I42:J42"/>
    <mergeCell ref="M42:Q42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81"/>
  <sheetViews>
    <sheetView view="pageLayout" workbookViewId="0" topLeftCell="A1">
      <selection activeCell="Y7" sqref="Y7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5" t="s">
        <v>148</v>
      </c>
      <c r="P1" s="95"/>
      <c r="Q1" s="95"/>
      <c r="R1" s="95"/>
      <c r="S1" s="95"/>
      <c r="T1" s="95"/>
      <c r="U1" s="95"/>
      <c r="V1" s="95"/>
      <c r="W1" s="95"/>
    </row>
    <row r="2" spans="1:23" ht="9.75" customHeight="1">
      <c r="A2" s="96" t="s">
        <v>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5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ht="6" customHeight="1"/>
    <row r="5" spans="1:23" ht="12.75" customHeight="1">
      <c r="A5" s="94" t="s">
        <v>0</v>
      </c>
      <c r="B5" s="94" t="s">
        <v>1</v>
      </c>
      <c r="C5" s="94" t="s">
        <v>27</v>
      </c>
      <c r="D5" s="94" t="s">
        <v>2</v>
      </c>
      <c r="E5" s="94"/>
      <c r="F5" s="94"/>
      <c r="G5" s="94"/>
      <c r="H5" s="94" t="s">
        <v>3</v>
      </c>
      <c r="I5" s="94" t="s">
        <v>28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12.75" customHeight="1">
      <c r="A6" s="94"/>
      <c r="B6" s="94"/>
      <c r="C6" s="94"/>
      <c r="D6" s="94"/>
      <c r="E6" s="94"/>
      <c r="F6" s="94"/>
      <c r="G6" s="94"/>
      <c r="H6" s="94"/>
      <c r="I6" s="94" t="s">
        <v>29</v>
      </c>
      <c r="J6" s="94" t="s">
        <v>4</v>
      </c>
      <c r="K6" s="94"/>
      <c r="L6" s="94"/>
      <c r="M6" s="94"/>
      <c r="N6" s="94"/>
      <c r="O6" s="94"/>
      <c r="P6" s="94"/>
      <c r="Q6" s="94"/>
      <c r="R6" s="94" t="s">
        <v>5</v>
      </c>
      <c r="S6" s="94" t="s">
        <v>4</v>
      </c>
      <c r="T6" s="94"/>
      <c r="U6" s="94"/>
      <c r="V6" s="94"/>
      <c r="W6" s="94"/>
    </row>
    <row r="7" spans="1:23" ht="12.75" customHeight="1">
      <c r="A7" s="94"/>
      <c r="B7" s="94"/>
      <c r="C7" s="94"/>
      <c r="D7" s="94"/>
      <c r="E7" s="94"/>
      <c r="F7" s="94"/>
      <c r="G7" s="94"/>
      <c r="H7" s="94"/>
      <c r="I7" s="94"/>
      <c r="J7" s="94" t="s">
        <v>30</v>
      </c>
      <c r="K7" s="94" t="s">
        <v>4</v>
      </c>
      <c r="L7" s="94"/>
      <c r="M7" s="94" t="s">
        <v>8</v>
      </c>
      <c r="N7" s="94" t="s">
        <v>9</v>
      </c>
      <c r="O7" s="94" t="s">
        <v>10</v>
      </c>
      <c r="P7" s="94" t="s">
        <v>31</v>
      </c>
      <c r="Q7" s="94" t="s">
        <v>32</v>
      </c>
      <c r="R7" s="94"/>
      <c r="S7" s="94" t="s">
        <v>6</v>
      </c>
      <c r="T7" s="94" t="s">
        <v>7</v>
      </c>
      <c r="U7" s="94"/>
      <c r="V7" s="94" t="s">
        <v>33</v>
      </c>
      <c r="W7" s="94" t="s">
        <v>34</v>
      </c>
    </row>
    <row r="8" spans="1:23" ht="65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69" t="s">
        <v>11</v>
      </c>
      <c r="L8" s="69" t="s">
        <v>12</v>
      </c>
      <c r="M8" s="94"/>
      <c r="N8" s="94"/>
      <c r="O8" s="94"/>
      <c r="P8" s="94"/>
      <c r="Q8" s="94"/>
      <c r="R8" s="94"/>
      <c r="S8" s="94"/>
      <c r="T8" s="94" t="s">
        <v>18</v>
      </c>
      <c r="U8" s="94"/>
      <c r="V8" s="94"/>
      <c r="W8" s="94"/>
    </row>
    <row r="9" spans="1:23" ht="8.25" customHeight="1">
      <c r="A9" s="70" t="s">
        <v>26</v>
      </c>
      <c r="B9" s="70" t="s">
        <v>25</v>
      </c>
      <c r="C9" s="70" t="s">
        <v>24</v>
      </c>
      <c r="D9" s="97" t="s">
        <v>23</v>
      </c>
      <c r="E9" s="97"/>
      <c r="F9" s="97"/>
      <c r="G9" s="97"/>
      <c r="H9" s="70" t="s">
        <v>22</v>
      </c>
      <c r="I9" s="70" t="s">
        <v>21</v>
      </c>
      <c r="J9" s="70" t="s">
        <v>20</v>
      </c>
      <c r="K9" s="70" t="s">
        <v>19</v>
      </c>
      <c r="L9" s="70" t="s">
        <v>35</v>
      </c>
      <c r="M9" s="70" t="s">
        <v>36</v>
      </c>
      <c r="N9" s="70" t="s">
        <v>37</v>
      </c>
      <c r="O9" s="70" t="s">
        <v>38</v>
      </c>
      <c r="P9" s="70" t="s">
        <v>39</v>
      </c>
      <c r="Q9" s="70" t="s">
        <v>40</v>
      </c>
      <c r="R9" s="70" t="s">
        <v>41</v>
      </c>
      <c r="S9" s="70" t="s">
        <v>42</v>
      </c>
      <c r="T9" s="97" t="s">
        <v>43</v>
      </c>
      <c r="U9" s="97"/>
      <c r="V9" s="70" t="s">
        <v>44</v>
      </c>
      <c r="W9" s="70" t="s">
        <v>45</v>
      </c>
    </row>
    <row r="10" spans="1:23" ht="12.75" customHeight="1">
      <c r="A10" s="94" t="s">
        <v>88</v>
      </c>
      <c r="B10" s="94" t="s">
        <v>46</v>
      </c>
      <c r="C10" s="94" t="s">
        <v>46</v>
      </c>
      <c r="D10" s="90" t="s">
        <v>89</v>
      </c>
      <c r="E10" s="90"/>
      <c r="F10" s="90" t="s">
        <v>13</v>
      </c>
      <c r="G10" s="90"/>
      <c r="H10" s="50">
        <v>24036135</v>
      </c>
      <c r="I10" s="50">
        <v>9006420</v>
      </c>
      <c r="J10" s="50">
        <v>8454420</v>
      </c>
      <c r="K10" s="50">
        <v>2300</v>
      </c>
      <c r="L10" s="50">
        <v>8452120</v>
      </c>
      <c r="M10" s="50">
        <v>552000</v>
      </c>
      <c r="N10" s="50">
        <v>0</v>
      </c>
      <c r="O10" s="50">
        <v>0</v>
      </c>
      <c r="P10" s="50">
        <v>0</v>
      </c>
      <c r="Q10" s="50">
        <v>0</v>
      </c>
      <c r="R10" s="50">
        <v>15029715</v>
      </c>
      <c r="S10" s="50">
        <v>15029715</v>
      </c>
      <c r="T10" s="91">
        <v>0</v>
      </c>
      <c r="U10" s="91"/>
      <c r="V10" s="50">
        <v>0</v>
      </c>
      <c r="W10" s="50">
        <v>0</v>
      </c>
    </row>
    <row r="11" spans="1:23" ht="12.75" customHeight="1">
      <c r="A11" s="94"/>
      <c r="B11" s="94"/>
      <c r="C11" s="94"/>
      <c r="D11" s="90"/>
      <c r="E11" s="90"/>
      <c r="F11" s="90" t="s">
        <v>14</v>
      </c>
      <c r="G11" s="90"/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91">
        <v>0</v>
      </c>
      <c r="U11" s="91"/>
      <c r="V11" s="50">
        <v>0</v>
      </c>
      <c r="W11" s="50">
        <v>0</v>
      </c>
    </row>
    <row r="12" spans="1:23" ht="12.75" customHeight="1">
      <c r="A12" s="94"/>
      <c r="B12" s="94"/>
      <c r="C12" s="94"/>
      <c r="D12" s="90"/>
      <c r="E12" s="90"/>
      <c r="F12" s="90" t="s">
        <v>15</v>
      </c>
      <c r="G12" s="90"/>
      <c r="H12" s="50">
        <v>160</v>
      </c>
      <c r="I12" s="50">
        <v>160</v>
      </c>
      <c r="J12" s="50">
        <v>160</v>
      </c>
      <c r="K12" s="50">
        <v>160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91">
        <v>0</v>
      </c>
      <c r="U12" s="91"/>
      <c r="V12" s="50">
        <v>0</v>
      </c>
      <c r="W12" s="50">
        <v>0</v>
      </c>
    </row>
    <row r="13" spans="1:23" ht="12.75" customHeight="1">
      <c r="A13" s="94"/>
      <c r="B13" s="94"/>
      <c r="C13" s="94"/>
      <c r="D13" s="90"/>
      <c r="E13" s="90"/>
      <c r="F13" s="90" t="s">
        <v>16</v>
      </c>
      <c r="G13" s="90"/>
      <c r="H13" s="50">
        <v>24036295</v>
      </c>
      <c r="I13" s="50">
        <v>9006580</v>
      </c>
      <c r="J13" s="50">
        <v>8454580</v>
      </c>
      <c r="K13" s="50">
        <v>2460</v>
      </c>
      <c r="L13" s="50">
        <v>8452120</v>
      </c>
      <c r="M13" s="50">
        <v>552000</v>
      </c>
      <c r="N13" s="50">
        <v>0</v>
      </c>
      <c r="O13" s="50">
        <v>0</v>
      </c>
      <c r="P13" s="50">
        <v>0</v>
      </c>
      <c r="Q13" s="50">
        <v>0</v>
      </c>
      <c r="R13" s="50">
        <v>15029715</v>
      </c>
      <c r="S13" s="50">
        <v>15029715</v>
      </c>
      <c r="T13" s="91">
        <v>0</v>
      </c>
      <c r="U13" s="91"/>
      <c r="V13" s="50">
        <v>0</v>
      </c>
      <c r="W13" s="50">
        <v>0</v>
      </c>
    </row>
    <row r="14" spans="1:23" ht="12.75" customHeight="1">
      <c r="A14" s="94" t="s">
        <v>46</v>
      </c>
      <c r="B14" s="94" t="s">
        <v>93</v>
      </c>
      <c r="C14" s="94" t="s">
        <v>46</v>
      </c>
      <c r="D14" s="90" t="s">
        <v>63</v>
      </c>
      <c r="E14" s="90"/>
      <c r="F14" s="90" t="s">
        <v>13</v>
      </c>
      <c r="G14" s="90"/>
      <c r="H14" s="50">
        <v>14250</v>
      </c>
      <c r="I14" s="50">
        <v>14250</v>
      </c>
      <c r="J14" s="50">
        <v>14250</v>
      </c>
      <c r="K14" s="50">
        <v>2300</v>
      </c>
      <c r="L14" s="50">
        <v>11950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91">
        <v>0</v>
      </c>
      <c r="U14" s="91"/>
      <c r="V14" s="50">
        <v>0</v>
      </c>
      <c r="W14" s="50">
        <v>0</v>
      </c>
    </row>
    <row r="15" spans="1:23" ht="12.75" customHeight="1">
      <c r="A15" s="94"/>
      <c r="B15" s="94"/>
      <c r="C15" s="94"/>
      <c r="D15" s="90"/>
      <c r="E15" s="90"/>
      <c r="F15" s="90" t="s">
        <v>14</v>
      </c>
      <c r="G15" s="90"/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91">
        <v>0</v>
      </c>
      <c r="U15" s="91"/>
      <c r="V15" s="50">
        <v>0</v>
      </c>
      <c r="W15" s="50">
        <v>0</v>
      </c>
    </row>
    <row r="16" spans="1:23" ht="12.75" customHeight="1">
      <c r="A16" s="94"/>
      <c r="B16" s="94"/>
      <c r="C16" s="94"/>
      <c r="D16" s="90"/>
      <c r="E16" s="90"/>
      <c r="F16" s="90" t="s">
        <v>15</v>
      </c>
      <c r="G16" s="90"/>
      <c r="H16" s="50">
        <v>160</v>
      </c>
      <c r="I16" s="50">
        <v>160</v>
      </c>
      <c r="J16" s="50">
        <v>160</v>
      </c>
      <c r="K16" s="50">
        <v>160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91">
        <v>0</v>
      </c>
      <c r="U16" s="91"/>
      <c r="V16" s="50">
        <v>0</v>
      </c>
      <c r="W16" s="50">
        <v>0</v>
      </c>
    </row>
    <row r="17" spans="1:23" ht="12.75" customHeight="1">
      <c r="A17" s="94"/>
      <c r="B17" s="94"/>
      <c r="C17" s="94"/>
      <c r="D17" s="90"/>
      <c r="E17" s="90"/>
      <c r="F17" s="90" t="s">
        <v>16</v>
      </c>
      <c r="G17" s="90"/>
      <c r="H17" s="50">
        <v>14410</v>
      </c>
      <c r="I17" s="50">
        <v>14410</v>
      </c>
      <c r="J17" s="50">
        <v>14410</v>
      </c>
      <c r="K17" s="50">
        <v>2460</v>
      </c>
      <c r="L17" s="50">
        <v>11950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91">
        <v>0</v>
      </c>
      <c r="U17" s="91"/>
      <c r="V17" s="50">
        <v>0</v>
      </c>
      <c r="W17" s="50">
        <v>0</v>
      </c>
    </row>
    <row r="18" spans="1:23" ht="12.75" customHeight="1">
      <c r="A18" s="94" t="s">
        <v>47</v>
      </c>
      <c r="B18" s="94" t="s">
        <v>46</v>
      </c>
      <c r="C18" s="94" t="s">
        <v>46</v>
      </c>
      <c r="D18" s="90" t="s">
        <v>72</v>
      </c>
      <c r="E18" s="90"/>
      <c r="F18" s="90" t="s">
        <v>13</v>
      </c>
      <c r="G18" s="90"/>
      <c r="H18" s="50">
        <v>25540432</v>
      </c>
      <c r="I18" s="50">
        <v>393897</v>
      </c>
      <c r="J18" s="50">
        <v>393897</v>
      </c>
      <c r="K18" s="50">
        <v>81984</v>
      </c>
      <c r="L18" s="50">
        <v>311913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25146535</v>
      </c>
      <c r="S18" s="50">
        <v>25146535</v>
      </c>
      <c r="T18" s="91">
        <v>0</v>
      </c>
      <c r="U18" s="91"/>
      <c r="V18" s="50">
        <v>0</v>
      </c>
      <c r="W18" s="50">
        <v>0</v>
      </c>
    </row>
    <row r="19" spans="1:23" ht="12.75" customHeight="1">
      <c r="A19" s="94"/>
      <c r="B19" s="94"/>
      <c r="C19" s="94"/>
      <c r="D19" s="90"/>
      <c r="E19" s="90"/>
      <c r="F19" s="90" t="s">
        <v>14</v>
      </c>
      <c r="G19" s="90"/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91">
        <v>0</v>
      </c>
      <c r="U19" s="91"/>
      <c r="V19" s="50">
        <v>0</v>
      </c>
      <c r="W19" s="50">
        <v>0</v>
      </c>
    </row>
    <row r="20" spans="1:23" ht="12.75" customHeight="1">
      <c r="A20" s="94"/>
      <c r="B20" s="94"/>
      <c r="C20" s="94"/>
      <c r="D20" s="90"/>
      <c r="E20" s="90"/>
      <c r="F20" s="90" t="s">
        <v>15</v>
      </c>
      <c r="G20" s="90"/>
      <c r="H20" s="50">
        <v>8000</v>
      </c>
      <c r="I20" s="50">
        <v>8000</v>
      </c>
      <c r="J20" s="50">
        <v>8000</v>
      </c>
      <c r="K20" s="50">
        <v>0</v>
      </c>
      <c r="L20" s="50">
        <v>8000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91">
        <v>0</v>
      </c>
      <c r="U20" s="91"/>
      <c r="V20" s="50">
        <v>0</v>
      </c>
      <c r="W20" s="50">
        <v>0</v>
      </c>
    </row>
    <row r="21" spans="1:23" ht="12.75" customHeight="1">
      <c r="A21" s="94"/>
      <c r="B21" s="94"/>
      <c r="C21" s="94"/>
      <c r="D21" s="90"/>
      <c r="E21" s="90"/>
      <c r="F21" s="90" t="s">
        <v>16</v>
      </c>
      <c r="G21" s="90"/>
      <c r="H21" s="50">
        <v>25548432</v>
      </c>
      <c r="I21" s="50">
        <v>401897</v>
      </c>
      <c r="J21" s="50">
        <v>401897</v>
      </c>
      <c r="K21" s="50">
        <v>81984</v>
      </c>
      <c r="L21" s="50">
        <v>319913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25146535</v>
      </c>
      <c r="S21" s="50">
        <v>25146535</v>
      </c>
      <c r="T21" s="91">
        <v>0</v>
      </c>
      <c r="U21" s="91"/>
      <c r="V21" s="50">
        <v>0</v>
      </c>
      <c r="W21" s="50">
        <v>0</v>
      </c>
    </row>
    <row r="22" spans="1:23" ht="12.75" customHeight="1">
      <c r="A22" s="94" t="s">
        <v>46</v>
      </c>
      <c r="B22" s="94" t="s">
        <v>73</v>
      </c>
      <c r="C22" s="94" t="s">
        <v>46</v>
      </c>
      <c r="D22" s="90" t="s">
        <v>74</v>
      </c>
      <c r="E22" s="90"/>
      <c r="F22" s="90" t="s">
        <v>13</v>
      </c>
      <c r="G22" s="90"/>
      <c r="H22" s="50">
        <v>25540432</v>
      </c>
      <c r="I22" s="50">
        <v>393897</v>
      </c>
      <c r="J22" s="50">
        <v>393897</v>
      </c>
      <c r="K22" s="50">
        <v>81984</v>
      </c>
      <c r="L22" s="50">
        <v>311913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25146535</v>
      </c>
      <c r="S22" s="50">
        <v>25146535</v>
      </c>
      <c r="T22" s="91">
        <v>0</v>
      </c>
      <c r="U22" s="91"/>
      <c r="V22" s="50">
        <v>0</v>
      </c>
      <c r="W22" s="50">
        <v>0</v>
      </c>
    </row>
    <row r="23" spans="1:23" ht="12.75" customHeight="1">
      <c r="A23" s="94"/>
      <c r="B23" s="94"/>
      <c r="C23" s="94"/>
      <c r="D23" s="90"/>
      <c r="E23" s="90"/>
      <c r="F23" s="90" t="s">
        <v>14</v>
      </c>
      <c r="G23" s="90"/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91">
        <v>0</v>
      </c>
      <c r="U23" s="91"/>
      <c r="V23" s="50">
        <v>0</v>
      </c>
      <c r="W23" s="50">
        <v>0</v>
      </c>
    </row>
    <row r="24" spans="1:23" ht="12.75" customHeight="1">
      <c r="A24" s="94"/>
      <c r="B24" s="94"/>
      <c r="C24" s="94"/>
      <c r="D24" s="90"/>
      <c r="E24" s="90"/>
      <c r="F24" s="90" t="s">
        <v>15</v>
      </c>
      <c r="G24" s="90"/>
      <c r="H24" s="50">
        <v>8000</v>
      </c>
      <c r="I24" s="50">
        <v>8000</v>
      </c>
      <c r="J24" s="50">
        <v>8000</v>
      </c>
      <c r="K24" s="50">
        <v>0</v>
      </c>
      <c r="L24" s="50">
        <v>8000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91">
        <v>0</v>
      </c>
      <c r="U24" s="91"/>
      <c r="V24" s="50">
        <v>0</v>
      </c>
      <c r="W24" s="50">
        <v>0</v>
      </c>
    </row>
    <row r="25" spans="1:23" ht="12.75" customHeight="1">
      <c r="A25" s="94"/>
      <c r="B25" s="94"/>
      <c r="C25" s="94"/>
      <c r="D25" s="90"/>
      <c r="E25" s="90"/>
      <c r="F25" s="90" t="s">
        <v>16</v>
      </c>
      <c r="G25" s="90"/>
      <c r="H25" s="50">
        <v>25548432</v>
      </c>
      <c r="I25" s="50">
        <v>401897</v>
      </c>
      <c r="J25" s="50">
        <v>401897</v>
      </c>
      <c r="K25" s="50">
        <v>81984</v>
      </c>
      <c r="L25" s="50">
        <v>319913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25146535</v>
      </c>
      <c r="S25" s="50">
        <v>25146535</v>
      </c>
      <c r="T25" s="91">
        <v>0</v>
      </c>
      <c r="U25" s="91"/>
      <c r="V25" s="50">
        <v>0</v>
      </c>
      <c r="W25" s="50">
        <v>0</v>
      </c>
    </row>
    <row r="26" spans="1:23" ht="12.75" customHeight="1">
      <c r="A26" s="94" t="s">
        <v>105</v>
      </c>
      <c r="B26" s="94" t="s">
        <v>46</v>
      </c>
      <c r="C26" s="94" t="s">
        <v>46</v>
      </c>
      <c r="D26" s="90" t="s">
        <v>106</v>
      </c>
      <c r="E26" s="90"/>
      <c r="F26" s="90" t="s">
        <v>13</v>
      </c>
      <c r="G26" s="90"/>
      <c r="H26" s="50">
        <v>1760500</v>
      </c>
      <c r="I26" s="50">
        <v>1682500</v>
      </c>
      <c r="J26" s="50">
        <v>1682500</v>
      </c>
      <c r="K26" s="50">
        <v>944581</v>
      </c>
      <c r="L26" s="50">
        <v>737919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78000</v>
      </c>
      <c r="S26" s="50">
        <v>78000</v>
      </c>
      <c r="T26" s="91">
        <v>0</v>
      </c>
      <c r="U26" s="91"/>
      <c r="V26" s="50">
        <v>0</v>
      </c>
      <c r="W26" s="50">
        <v>0</v>
      </c>
    </row>
    <row r="27" spans="1:23" ht="12.75" customHeight="1">
      <c r="A27" s="94"/>
      <c r="B27" s="94"/>
      <c r="C27" s="94"/>
      <c r="D27" s="90"/>
      <c r="E27" s="90"/>
      <c r="F27" s="90" t="s">
        <v>14</v>
      </c>
      <c r="G27" s="90"/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91">
        <v>0</v>
      </c>
      <c r="U27" s="91"/>
      <c r="V27" s="50">
        <v>0</v>
      </c>
      <c r="W27" s="50">
        <v>0</v>
      </c>
    </row>
    <row r="28" spans="1:23" ht="12.75" customHeight="1">
      <c r="A28" s="94"/>
      <c r="B28" s="94"/>
      <c r="C28" s="94"/>
      <c r="D28" s="90"/>
      <c r="E28" s="90"/>
      <c r="F28" s="90" t="s">
        <v>15</v>
      </c>
      <c r="G28" s="90"/>
      <c r="H28" s="50">
        <v>30000</v>
      </c>
      <c r="I28" s="50">
        <v>30000</v>
      </c>
      <c r="J28" s="50">
        <v>30000</v>
      </c>
      <c r="K28" s="50">
        <v>10000</v>
      </c>
      <c r="L28" s="50">
        <v>20000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91">
        <v>0</v>
      </c>
      <c r="U28" s="91"/>
      <c r="V28" s="50">
        <v>0</v>
      </c>
      <c r="W28" s="50">
        <v>0</v>
      </c>
    </row>
    <row r="29" spans="1:23" ht="12.75" customHeight="1">
      <c r="A29" s="94"/>
      <c r="B29" s="94"/>
      <c r="C29" s="94"/>
      <c r="D29" s="90"/>
      <c r="E29" s="90"/>
      <c r="F29" s="90" t="s">
        <v>16</v>
      </c>
      <c r="G29" s="90"/>
      <c r="H29" s="50">
        <v>1790500</v>
      </c>
      <c r="I29" s="50">
        <v>1712500</v>
      </c>
      <c r="J29" s="50">
        <v>1712500</v>
      </c>
      <c r="K29" s="50">
        <v>954581</v>
      </c>
      <c r="L29" s="50">
        <v>757919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78000</v>
      </c>
      <c r="S29" s="50">
        <v>78000</v>
      </c>
      <c r="T29" s="91">
        <v>0</v>
      </c>
      <c r="U29" s="91"/>
      <c r="V29" s="50">
        <v>0</v>
      </c>
      <c r="W29" s="50">
        <v>0</v>
      </c>
    </row>
    <row r="30" spans="1:23" ht="12.75" customHeight="1">
      <c r="A30" s="94" t="s">
        <v>46</v>
      </c>
      <c r="B30" s="94" t="s">
        <v>110</v>
      </c>
      <c r="C30" s="94" t="s">
        <v>46</v>
      </c>
      <c r="D30" s="90" t="s">
        <v>111</v>
      </c>
      <c r="E30" s="90"/>
      <c r="F30" s="90" t="s">
        <v>13</v>
      </c>
      <c r="G30" s="90"/>
      <c r="H30" s="50">
        <v>1070000</v>
      </c>
      <c r="I30" s="50">
        <v>992000</v>
      </c>
      <c r="J30" s="50">
        <v>992000</v>
      </c>
      <c r="K30" s="50">
        <v>370000</v>
      </c>
      <c r="L30" s="50">
        <v>622000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78000</v>
      </c>
      <c r="S30" s="50">
        <v>78000</v>
      </c>
      <c r="T30" s="91">
        <v>0</v>
      </c>
      <c r="U30" s="91"/>
      <c r="V30" s="50">
        <v>0</v>
      </c>
      <c r="W30" s="50">
        <v>0</v>
      </c>
    </row>
    <row r="31" spans="1:23" ht="12.75" customHeight="1">
      <c r="A31" s="94"/>
      <c r="B31" s="94"/>
      <c r="C31" s="94"/>
      <c r="D31" s="90"/>
      <c r="E31" s="90"/>
      <c r="F31" s="90" t="s">
        <v>14</v>
      </c>
      <c r="G31" s="90"/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91">
        <v>0</v>
      </c>
      <c r="U31" s="91"/>
      <c r="V31" s="50">
        <v>0</v>
      </c>
      <c r="W31" s="50">
        <v>0</v>
      </c>
    </row>
    <row r="32" spans="1:23" ht="12.75" customHeight="1">
      <c r="A32" s="94"/>
      <c r="B32" s="94"/>
      <c r="C32" s="94"/>
      <c r="D32" s="90"/>
      <c r="E32" s="90"/>
      <c r="F32" s="90" t="s">
        <v>15</v>
      </c>
      <c r="G32" s="90"/>
      <c r="H32" s="50">
        <v>10000</v>
      </c>
      <c r="I32" s="50">
        <v>10000</v>
      </c>
      <c r="J32" s="50">
        <v>10000</v>
      </c>
      <c r="K32" s="50">
        <v>10000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91">
        <v>0</v>
      </c>
      <c r="U32" s="91"/>
      <c r="V32" s="50">
        <v>0</v>
      </c>
      <c r="W32" s="50">
        <v>0</v>
      </c>
    </row>
    <row r="33" spans="1:23" ht="12.75" customHeight="1">
      <c r="A33" s="94"/>
      <c r="B33" s="94"/>
      <c r="C33" s="94"/>
      <c r="D33" s="90"/>
      <c r="E33" s="90"/>
      <c r="F33" s="90" t="s">
        <v>16</v>
      </c>
      <c r="G33" s="90"/>
      <c r="H33" s="50">
        <v>1080000</v>
      </c>
      <c r="I33" s="50">
        <v>1002000</v>
      </c>
      <c r="J33" s="50">
        <v>1002000</v>
      </c>
      <c r="K33" s="50">
        <v>380000</v>
      </c>
      <c r="L33" s="50">
        <v>622000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78000</v>
      </c>
      <c r="S33" s="50">
        <v>78000</v>
      </c>
      <c r="T33" s="91">
        <v>0</v>
      </c>
      <c r="U33" s="91"/>
      <c r="V33" s="50">
        <v>0</v>
      </c>
      <c r="W33" s="50">
        <v>0</v>
      </c>
    </row>
    <row r="34" spans="1:23" ht="12.75" customHeight="1">
      <c r="A34" s="94" t="s">
        <v>46</v>
      </c>
      <c r="B34" s="94" t="s">
        <v>117</v>
      </c>
      <c r="C34" s="94" t="s">
        <v>46</v>
      </c>
      <c r="D34" s="90" t="s">
        <v>118</v>
      </c>
      <c r="E34" s="90"/>
      <c r="F34" s="90" t="s">
        <v>13</v>
      </c>
      <c r="G34" s="90"/>
      <c r="H34" s="50">
        <v>680000</v>
      </c>
      <c r="I34" s="50">
        <v>680000</v>
      </c>
      <c r="J34" s="50">
        <v>680000</v>
      </c>
      <c r="K34" s="50">
        <v>574581</v>
      </c>
      <c r="L34" s="50">
        <v>105419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91">
        <v>0</v>
      </c>
      <c r="U34" s="91"/>
      <c r="V34" s="50">
        <v>0</v>
      </c>
      <c r="W34" s="50">
        <v>0</v>
      </c>
    </row>
    <row r="35" spans="1:23" ht="12.75" customHeight="1">
      <c r="A35" s="94"/>
      <c r="B35" s="94"/>
      <c r="C35" s="94"/>
      <c r="D35" s="90"/>
      <c r="E35" s="90"/>
      <c r="F35" s="90" t="s">
        <v>14</v>
      </c>
      <c r="G35" s="90"/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91">
        <v>0</v>
      </c>
      <c r="U35" s="91"/>
      <c r="V35" s="50">
        <v>0</v>
      </c>
      <c r="W35" s="50">
        <v>0</v>
      </c>
    </row>
    <row r="36" spans="1:23" ht="12.75" customHeight="1">
      <c r="A36" s="94"/>
      <c r="B36" s="94"/>
      <c r="C36" s="94"/>
      <c r="D36" s="90"/>
      <c r="E36" s="90"/>
      <c r="F36" s="90" t="s">
        <v>15</v>
      </c>
      <c r="G36" s="90"/>
      <c r="H36" s="50">
        <v>20000</v>
      </c>
      <c r="I36" s="50">
        <v>20000</v>
      </c>
      <c r="J36" s="50">
        <v>20000</v>
      </c>
      <c r="K36" s="50">
        <v>0</v>
      </c>
      <c r="L36" s="50">
        <v>20000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91">
        <v>0</v>
      </c>
      <c r="U36" s="91"/>
      <c r="V36" s="50">
        <v>0</v>
      </c>
      <c r="W36" s="50">
        <v>0</v>
      </c>
    </row>
    <row r="37" spans="1:23" ht="12.75" customHeight="1">
      <c r="A37" s="94"/>
      <c r="B37" s="94"/>
      <c r="C37" s="94"/>
      <c r="D37" s="90"/>
      <c r="E37" s="90"/>
      <c r="F37" s="90" t="s">
        <v>16</v>
      </c>
      <c r="G37" s="90"/>
      <c r="H37" s="50">
        <v>700000</v>
      </c>
      <c r="I37" s="50">
        <v>700000</v>
      </c>
      <c r="J37" s="50">
        <v>700000</v>
      </c>
      <c r="K37" s="50">
        <v>574581</v>
      </c>
      <c r="L37" s="50">
        <v>125419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91">
        <v>0</v>
      </c>
      <c r="U37" s="91"/>
      <c r="V37" s="50">
        <v>0</v>
      </c>
      <c r="W37" s="50">
        <v>0</v>
      </c>
    </row>
    <row r="38" spans="1:23" ht="12.75" customHeight="1">
      <c r="A38" s="94" t="s">
        <v>70</v>
      </c>
      <c r="B38" s="94" t="s">
        <v>46</v>
      </c>
      <c r="C38" s="94" t="s">
        <v>46</v>
      </c>
      <c r="D38" s="90" t="s">
        <v>71</v>
      </c>
      <c r="E38" s="90"/>
      <c r="F38" s="90" t="s">
        <v>13</v>
      </c>
      <c r="G38" s="90"/>
      <c r="H38" s="50">
        <v>17787895</v>
      </c>
      <c r="I38" s="50">
        <v>17615259</v>
      </c>
      <c r="J38" s="50">
        <v>17058759</v>
      </c>
      <c r="K38" s="50">
        <v>12746036</v>
      </c>
      <c r="L38" s="50">
        <v>4312723</v>
      </c>
      <c r="M38" s="50">
        <v>0</v>
      </c>
      <c r="N38" s="50">
        <v>556500</v>
      </c>
      <c r="O38" s="50">
        <v>0</v>
      </c>
      <c r="P38" s="50">
        <v>0</v>
      </c>
      <c r="Q38" s="50">
        <v>0</v>
      </c>
      <c r="R38" s="50">
        <v>172636</v>
      </c>
      <c r="S38" s="50">
        <v>172636</v>
      </c>
      <c r="T38" s="91">
        <v>0</v>
      </c>
      <c r="U38" s="91"/>
      <c r="V38" s="50">
        <v>0</v>
      </c>
      <c r="W38" s="50">
        <v>0</v>
      </c>
    </row>
    <row r="39" spans="1:23" ht="12.75" customHeight="1">
      <c r="A39" s="94"/>
      <c r="B39" s="94"/>
      <c r="C39" s="94"/>
      <c r="D39" s="90"/>
      <c r="E39" s="90"/>
      <c r="F39" s="90" t="s">
        <v>14</v>
      </c>
      <c r="G39" s="90"/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91">
        <v>0</v>
      </c>
      <c r="U39" s="91"/>
      <c r="V39" s="50">
        <v>0</v>
      </c>
      <c r="W39" s="50">
        <v>0</v>
      </c>
    </row>
    <row r="40" spans="1:23" ht="12.75" customHeight="1">
      <c r="A40" s="94"/>
      <c r="B40" s="94"/>
      <c r="C40" s="94"/>
      <c r="D40" s="90"/>
      <c r="E40" s="90"/>
      <c r="F40" s="90" t="s">
        <v>15</v>
      </c>
      <c r="G40" s="90"/>
      <c r="H40" s="50">
        <v>80274</v>
      </c>
      <c r="I40" s="50">
        <v>80274</v>
      </c>
      <c r="J40" s="50">
        <v>80274</v>
      </c>
      <c r="K40" s="50">
        <v>0</v>
      </c>
      <c r="L40" s="50">
        <v>80274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91">
        <v>0</v>
      </c>
      <c r="U40" s="91"/>
      <c r="V40" s="50">
        <v>0</v>
      </c>
      <c r="W40" s="50">
        <v>0</v>
      </c>
    </row>
    <row r="41" spans="1:23" ht="12.75" customHeight="1">
      <c r="A41" s="94"/>
      <c r="B41" s="94"/>
      <c r="C41" s="94"/>
      <c r="D41" s="90"/>
      <c r="E41" s="90"/>
      <c r="F41" s="90" t="s">
        <v>16</v>
      </c>
      <c r="G41" s="90"/>
      <c r="H41" s="50">
        <v>17868169</v>
      </c>
      <c r="I41" s="50">
        <v>17695533</v>
      </c>
      <c r="J41" s="50">
        <v>17139033</v>
      </c>
      <c r="K41" s="50">
        <v>12746036</v>
      </c>
      <c r="L41" s="50">
        <v>4392997</v>
      </c>
      <c r="M41" s="50">
        <v>0</v>
      </c>
      <c r="N41" s="50">
        <v>556500</v>
      </c>
      <c r="O41" s="50">
        <v>0</v>
      </c>
      <c r="P41" s="50">
        <v>0</v>
      </c>
      <c r="Q41" s="50">
        <v>0</v>
      </c>
      <c r="R41" s="50">
        <v>172636</v>
      </c>
      <c r="S41" s="50">
        <v>172636</v>
      </c>
      <c r="T41" s="91">
        <v>0</v>
      </c>
      <c r="U41" s="91"/>
      <c r="V41" s="50">
        <v>0</v>
      </c>
      <c r="W41" s="50">
        <v>0</v>
      </c>
    </row>
    <row r="42" spans="1:23" ht="12.75" customHeight="1">
      <c r="A42" s="94" t="s">
        <v>46</v>
      </c>
      <c r="B42" s="94" t="s">
        <v>141</v>
      </c>
      <c r="C42" s="94" t="s">
        <v>46</v>
      </c>
      <c r="D42" s="90" t="s">
        <v>142</v>
      </c>
      <c r="E42" s="90"/>
      <c r="F42" s="90" t="s">
        <v>13</v>
      </c>
      <c r="G42" s="90"/>
      <c r="H42" s="50">
        <v>15454606</v>
      </c>
      <c r="I42" s="50">
        <v>15292896</v>
      </c>
      <c r="J42" s="50">
        <v>15236396</v>
      </c>
      <c r="K42" s="50">
        <v>12746036</v>
      </c>
      <c r="L42" s="50">
        <v>2490360</v>
      </c>
      <c r="M42" s="50">
        <v>0</v>
      </c>
      <c r="N42" s="50">
        <v>56500</v>
      </c>
      <c r="O42" s="50">
        <v>0</v>
      </c>
      <c r="P42" s="50">
        <v>0</v>
      </c>
      <c r="Q42" s="50">
        <v>0</v>
      </c>
      <c r="R42" s="50">
        <v>161710</v>
      </c>
      <c r="S42" s="50">
        <v>161710</v>
      </c>
      <c r="T42" s="91">
        <v>0</v>
      </c>
      <c r="U42" s="91"/>
      <c r="V42" s="50">
        <v>0</v>
      </c>
      <c r="W42" s="50">
        <v>0</v>
      </c>
    </row>
    <row r="43" spans="1:23" ht="12.75" customHeight="1">
      <c r="A43" s="94"/>
      <c r="B43" s="94"/>
      <c r="C43" s="94"/>
      <c r="D43" s="90"/>
      <c r="E43" s="90"/>
      <c r="F43" s="90" t="s">
        <v>14</v>
      </c>
      <c r="G43" s="90"/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91">
        <v>0</v>
      </c>
      <c r="U43" s="91"/>
      <c r="V43" s="50">
        <v>0</v>
      </c>
      <c r="W43" s="50">
        <v>0</v>
      </c>
    </row>
    <row r="44" spans="1:23" ht="12.75" customHeight="1">
      <c r="A44" s="94"/>
      <c r="B44" s="94"/>
      <c r="C44" s="94"/>
      <c r="D44" s="90"/>
      <c r="E44" s="90"/>
      <c r="F44" s="90" t="s">
        <v>15</v>
      </c>
      <c r="G44" s="90"/>
      <c r="H44" s="50">
        <v>80274</v>
      </c>
      <c r="I44" s="50">
        <v>80274</v>
      </c>
      <c r="J44" s="50">
        <v>80274</v>
      </c>
      <c r="K44" s="50">
        <v>0</v>
      </c>
      <c r="L44" s="50">
        <v>80274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91">
        <v>0</v>
      </c>
      <c r="U44" s="91"/>
      <c r="V44" s="50">
        <v>0</v>
      </c>
      <c r="W44" s="50">
        <v>0</v>
      </c>
    </row>
    <row r="45" spans="1:23" ht="12.75" customHeight="1">
      <c r="A45" s="94"/>
      <c r="B45" s="94"/>
      <c r="C45" s="94"/>
      <c r="D45" s="90"/>
      <c r="E45" s="90"/>
      <c r="F45" s="90" t="s">
        <v>16</v>
      </c>
      <c r="G45" s="90"/>
      <c r="H45" s="50">
        <v>15534880</v>
      </c>
      <c r="I45" s="50">
        <v>15373170</v>
      </c>
      <c r="J45" s="50">
        <v>15316670</v>
      </c>
      <c r="K45" s="50">
        <v>12746036</v>
      </c>
      <c r="L45" s="50">
        <v>2570634</v>
      </c>
      <c r="M45" s="50">
        <v>0</v>
      </c>
      <c r="N45" s="50">
        <v>56500</v>
      </c>
      <c r="O45" s="50">
        <v>0</v>
      </c>
      <c r="P45" s="50">
        <v>0</v>
      </c>
      <c r="Q45" s="50">
        <v>0</v>
      </c>
      <c r="R45" s="50">
        <v>161710</v>
      </c>
      <c r="S45" s="50">
        <v>161710</v>
      </c>
      <c r="T45" s="91">
        <v>0</v>
      </c>
      <c r="U45" s="91"/>
      <c r="V45" s="50">
        <v>0</v>
      </c>
      <c r="W45" s="50">
        <v>0</v>
      </c>
    </row>
    <row r="46" spans="1:23" ht="12.75">
      <c r="A46" s="94" t="s">
        <v>87</v>
      </c>
      <c r="B46" s="94" t="s">
        <v>46</v>
      </c>
      <c r="C46" s="94" t="s">
        <v>46</v>
      </c>
      <c r="D46" s="90" t="s">
        <v>122</v>
      </c>
      <c r="E46" s="90"/>
      <c r="F46" s="90" t="s">
        <v>13</v>
      </c>
      <c r="G46" s="90"/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91">
        <v>0</v>
      </c>
      <c r="U46" s="91"/>
      <c r="V46" s="50">
        <v>0</v>
      </c>
      <c r="W46" s="50">
        <v>0</v>
      </c>
    </row>
    <row r="47" spans="1:23" ht="12.75">
      <c r="A47" s="94"/>
      <c r="B47" s="94"/>
      <c r="C47" s="94"/>
      <c r="D47" s="90"/>
      <c r="E47" s="90"/>
      <c r="F47" s="90" t="s">
        <v>14</v>
      </c>
      <c r="G47" s="90"/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91">
        <v>0</v>
      </c>
      <c r="U47" s="91"/>
      <c r="V47" s="50">
        <v>0</v>
      </c>
      <c r="W47" s="50">
        <v>0</v>
      </c>
    </row>
    <row r="48" spans="1:23" ht="12.75">
      <c r="A48" s="94"/>
      <c r="B48" s="94"/>
      <c r="C48" s="94"/>
      <c r="D48" s="90"/>
      <c r="E48" s="90"/>
      <c r="F48" s="90" t="s">
        <v>15</v>
      </c>
      <c r="G48" s="90"/>
      <c r="H48" s="50">
        <v>73014</v>
      </c>
      <c r="I48" s="50">
        <v>73014</v>
      </c>
      <c r="J48" s="50">
        <v>73014</v>
      </c>
      <c r="K48" s="50">
        <v>14357</v>
      </c>
      <c r="L48" s="50">
        <v>58657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91">
        <v>0</v>
      </c>
      <c r="U48" s="91"/>
      <c r="V48" s="50">
        <v>0</v>
      </c>
      <c r="W48" s="50">
        <v>0</v>
      </c>
    </row>
    <row r="49" spans="1:23" ht="12.75">
      <c r="A49" s="94"/>
      <c r="B49" s="94"/>
      <c r="C49" s="94"/>
      <c r="D49" s="90"/>
      <c r="E49" s="90"/>
      <c r="F49" s="90" t="s">
        <v>16</v>
      </c>
      <c r="G49" s="90"/>
      <c r="H49" s="50">
        <v>73014</v>
      </c>
      <c r="I49" s="50">
        <v>73014</v>
      </c>
      <c r="J49" s="50">
        <v>73014</v>
      </c>
      <c r="K49" s="50">
        <v>14357</v>
      </c>
      <c r="L49" s="50">
        <v>58657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91">
        <v>0</v>
      </c>
      <c r="U49" s="91"/>
      <c r="V49" s="50">
        <v>0</v>
      </c>
      <c r="W49" s="50">
        <v>0</v>
      </c>
    </row>
    <row r="50" spans="1:23" ht="12.75">
      <c r="A50" s="94" t="s">
        <v>46</v>
      </c>
      <c r="B50" s="94" t="s">
        <v>124</v>
      </c>
      <c r="C50" s="94" t="s">
        <v>46</v>
      </c>
      <c r="D50" s="90" t="s">
        <v>125</v>
      </c>
      <c r="E50" s="90"/>
      <c r="F50" s="90" t="s">
        <v>13</v>
      </c>
      <c r="G50" s="90"/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91">
        <v>0</v>
      </c>
      <c r="U50" s="91"/>
      <c r="V50" s="50">
        <v>0</v>
      </c>
      <c r="W50" s="50">
        <v>0</v>
      </c>
    </row>
    <row r="51" spans="1:23" ht="12.75">
      <c r="A51" s="94"/>
      <c r="B51" s="94"/>
      <c r="C51" s="94"/>
      <c r="D51" s="90"/>
      <c r="E51" s="90"/>
      <c r="F51" s="90" t="s">
        <v>14</v>
      </c>
      <c r="G51" s="90"/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91">
        <v>0</v>
      </c>
      <c r="U51" s="91"/>
      <c r="V51" s="50">
        <v>0</v>
      </c>
      <c r="W51" s="50">
        <v>0</v>
      </c>
    </row>
    <row r="52" spans="1:23" ht="12.75">
      <c r="A52" s="94"/>
      <c r="B52" s="94"/>
      <c r="C52" s="94"/>
      <c r="D52" s="90"/>
      <c r="E52" s="90"/>
      <c r="F52" s="90" t="s">
        <v>15</v>
      </c>
      <c r="G52" s="90"/>
      <c r="H52" s="50">
        <v>73014</v>
      </c>
      <c r="I52" s="50">
        <v>73014</v>
      </c>
      <c r="J52" s="50">
        <v>73014</v>
      </c>
      <c r="K52" s="50">
        <v>14357</v>
      </c>
      <c r="L52" s="50">
        <v>58657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91">
        <v>0</v>
      </c>
      <c r="U52" s="91"/>
      <c r="V52" s="50">
        <v>0</v>
      </c>
      <c r="W52" s="50">
        <v>0</v>
      </c>
    </row>
    <row r="53" spans="1:23" ht="12.75">
      <c r="A53" s="94"/>
      <c r="B53" s="94"/>
      <c r="C53" s="94"/>
      <c r="D53" s="90"/>
      <c r="E53" s="90"/>
      <c r="F53" s="90" t="s">
        <v>16</v>
      </c>
      <c r="G53" s="90"/>
      <c r="H53" s="50">
        <v>73014</v>
      </c>
      <c r="I53" s="50">
        <v>73014</v>
      </c>
      <c r="J53" s="50">
        <v>73014</v>
      </c>
      <c r="K53" s="50">
        <v>14357</v>
      </c>
      <c r="L53" s="50">
        <v>58657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91">
        <v>0</v>
      </c>
      <c r="U53" s="91"/>
      <c r="V53" s="50">
        <v>0</v>
      </c>
      <c r="W53" s="50">
        <v>0</v>
      </c>
    </row>
    <row r="54" spans="1:23" ht="12.75">
      <c r="A54" s="94" t="s">
        <v>126</v>
      </c>
      <c r="B54" s="94" t="s">
        <v>46</v>
      </c>
      <c r="C54" s="94" t="s">
        <v>46</v>
      </c>
      <c r="D54" s="90" t="s">
        <v>127</v>
      </c>
      <c r="E54" s="90"/>
      <c r="F54" s="90" t="s">
        <v>13</v>
      </c>
      <c r="G54" s="90"/>
      <c r="H54" s="50">
        <v>6691246</v>
      </c>
      <c r="I54" s="50">
        <v>6666246</v>
      </c>
      <c r="J54" s="50">
        <v>6430363</v>
      </c>
      <c r="K54" s="50">
        <v>5870912</v>
      </c>
      <c r="L54" s="50">
        <v>559451</v>
      </c>
      <c r="M54" s="50">
        <v>0</v>
      </c>
      <c r="N54" s="50">
        <v>235883</v>
      </c>
      <c r="O54" s="50">
        <v>0</v>
      </c>
      <c r="P54" s="50">
        <v>0</v>
      </c>
      <c r="Q54" s="50">
        <v>0</v>
      </c>
      <c r="R54" s="50">
        <v>25000</v>
      </c>
      <c r="S54" s="50">
        <v>25000</v>
      </c>
      <c r="T54" s="91">
        <v>0</v>
      </c>
      <c r="U54" s="91"/>
      <c r="V54" s="50">
        <v>0</v>
      </c>
      <c r="W54" s="50">
        <v>0</v>
      </c>
    </row>
    <row r="55" spans="1:23" ht="12.75">
      <c r="A55" s="94"/>
      <c r="B55" s="94"/>
      <c r="C55" s="94"/>
      <c r="D55" s="90"/>
      <c r="E55" s="90"/>
      <c r="F55" s="90" t="s">
        <v>14</v>
      </c>
      <c r="G55" s="90"/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91">
        <v>0</v>
      </c>
      <c r="U55" s="91"/>
      <c r="V55" s="50">
        <v>0</v>
      </c>
      <c r="W55" s="50">
        <v>0</v>
      </c>
    </row>
    <row r="56" spans="1:23" ht="12.75">
      <c r="A56" s="94"/>
      <c r="B56" s="94"/>
      <c r="C56" s="94"/>
      <c r="D56" s="90"/>
      <c r="E56" s="90"/>
      <c r="F56" s="90" t="s">
        <v>15</v>
      </c>
      <c r="G56" s="90"/>
      <c r="H56" s="50">
        <v>372087</v>
      </c>
      <c r="I56" s="50">
        <v>372087</v>
      </c>
      <c r="J56" s="50">
        <v>372087</v>
      </c>
      <c r="K56" s="50">
        <v>372087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91">
        <v>0</v>
      </c>
      <c r="U56" s="91"/>
      <c r="V56" s="50">
        <v>0</v>
      </c>
      <c r="W56" s="50">
        <v>0</v>
      </c>
    </row>
    <row r="57" spans="1:23" ht="12.75">
      <c r="A57" s="94"/>
      <c r="B57" s="94"/>
      <c r="C57" s="94"/>
      <c r="D57" s="90"/>
      <c r="E57" s="90"/>
      <c r="F57" s="90" t="s">
        <v>16</v>
      </c>
      <c r="G57" s="90"/>
      <c r="H57" s="50">
        <v>7063333</v>
      </c>
      <c r="I57" s="50">
        <v>7038333</v>
      </c>
      <c r="J57" s="50">
        <v>6802450</v>
      </c>
      <c r="K57" s="50">
        <v>6242999</v>
      </c>
      <c r="L57" s="50">
        <v>559451</v>
      </c>
      <c r="M57" s="50">
        <v>0</v>
      </c>
      <c r="N57" s="50">
        <v>235883</v>
      </c>
      <c r="O57" s="50">
        <v>0</v>
      </c>
      <c r="P57" s="50">
        <v>0</v>
      </c>
      <c r="Q57" s="50">
        <v>0</v>
      </c>
      <c r="R57" s="50">
        <v>25000</v>
      </c>
      <c r="S57" s="50">
        <v>25000</v>
      </c>
      <c r="T57" s="91">
        <v>0</v>
      </c>
      <c r="U57" s="91"/>
      <c r="V57" s="50">
        <v>0</v>
      </c>
      <c r="W57" s="50">
        <v>0</v>
      </c>
    </row>
    <row r="58" spans="1:23" ht="12.75">
      <c r="A58" s="94" t="s">
        <v>46</v>
      </c>
      <c r="B58" s="94" t="s">
        <v>131</v>
      </c>
      <c r="C58" s="94" t="s">
        <v>46</v>
      </c>
      <c r="D58" s="90" t="s">
        <v>132</v>
      </c>
      <c r="E58" s="90"/>
      <c r="F58" s="90" t="s">
        <v>13</v>
      </c>
      <c r="G58" s="90"/>
      <c r="H58" s="50">
        <v>6396246</v>
      </c>
      <c r="I58" s="50">
        <v>6396246</v>
      </c>
      <c r="J58" s="50">
        <v>6170363</v>
      </c>
      <c r="K58" s="50">
        <v>5870912</v>
      </c>
      <c r="L58" s="50">
        <v>299451</v>
      </c>
      <c r="M58" s="50">
        <v>0</v>
      </c>
      <c r="N58" s="50">
        <v>225883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91">
        <v>0</v>
      </c>
      <c r="U58" s="91"/>
      <c r="V58" s="50">
        <v>0</v>
      </c>
      <c r="W58" s="50">
        <v>0</v>
      </c>
    </row>
    <row r="59" spans="1:23" ht="12.75">
      <c r="A59" s="94"/>
      <c r="B59" s="94"/>
      <c r="C59" s="94"/>
      <c r="D59" s="90"/>
      <c r="E59" s="90"/>
      <c r="F59" s="90" t="s">
        <v>14</v>
      </c>
      <c r="G59" s="90"/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91">
        <v>0</v>
      </c>
      <c r="U59" s="91"/>
      <c r="V59" s="50">
        <v>0</v>
      </c>
      <c r="W59" s="50">
        <v>0</v>
      </c>
    </row>
    <row r="60" spans="1:23" ht="12.75">
      <c r="A60" s="94"/>
      <c r="B60" s="94"/>
      <c r="C60" s="94"/>
      <c r="D60" s="90"/>
      <c r="E60" s="90"/>
      <c r="F60" s="90" t="s">
        <v>15</v>
      </c>
      <c r="G60" s="90"/>
      <c r="H60" s="50">
        <v>372087</v>
      </c>
      <c r="I60" s="50">
        <v>372087</v>
      </c>
      <c r="J60" s="50">
        <v>372087</v>
      </c>
      <c r="K60" s="50">
        <v>372087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91">
        <v>0</v>
      </c>
      <c r="U60" s="91"/>
      <c r="V60" s="50">
        <v>0</v>
      </c>
      <c r="W60" s="50">
        <v>0</v>
      </c>
    </row>
    <row r="61" spans="1:23" ht="12.75">
      <c r="A61" s="94"/>
      <c r="B61" s="94"/>
      <c r="C61" s="94"/>
      <c r="D61" s="90"/>
      <c r="E61" s="90"/>
      <c r="F61" s="90" t="s">
        <v>16</v>
      </c>
      <c r="G61" s="90"/>
      <c r="H61" s="50">
        <v>6768333</v>
      </c>
      <c r="I61" s="50">
        <v>6768333</v>
      </c>
      <c r="J61" s="50">
        <v>6542450</v>
      </c>
      <c r="K61" s="50">
        <v>6242999</v>
      </c>
      <c r="L61" s="50">
        <v>299451</v>
      </c>
      <c r="M61" s="50">
        <v>0</v>
      </c>
      <c r="N61" s="50">
        <v>225883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91">
        <v>0</v>
      </c>
      <c r="U61" s="91"/>
      <c r="V61" s="50">
        <v>0</v>
      </c>
      <c r="W61" s="50">
        <v>0</v>
      </c>
    </row>
    <row r="62" spans="1:23" ht="12.75">
      <c r="A62" s="94" t="s">
        <v>59</v>
      </c>
      <c r="B62" s="94" t="s">
        <v>46</v>
      </c>
      <c r="C62" s="94" t="s">
        <v>46</v>
      </c>
      <c r="D62" s="90" t="s">
        <v>60</v>
      </c>
      <c r="E62" s="90"/>
      <c r="F62" s="90" t="s">
        <v>13</v>
      </c>
      <c r="G62" s="90"/>
      <c r="H62" s="50">
        <v>1228384</v>
      </c>
      <c r="I62" s="50">
        <v>1228384</v>
      </c>
      <c r="J62" s="50">
        <v>1228384</v>
      </c>
      <c r="K62" s="50">
        <v>0</v>
      </c>
      <c r="L62" s="50">
        <v>1228384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91">
        <v>0</v>
      </c>
      <c r="U62" s="91"/>
      <c r="V62" s="50">
        <v>0</v>
      </c>
      <c r="W62" s="50">
        <v>0</v>
      </c>
    </row>
    <row r="63" spans="1:23" ht="12.75">
      <c r="A63" s="94"/>
      <c r="B63" s="94"/>
      <c r="C63" s="94"/>
      <c r="D63" s="90"/>
      <c r="E63" s="90"/>
      <c r="F63" s="90" t="s">
        <v>14</v>
      </c>
      <c r="G63" s="90"/>
      <c r="H63" s="50">
        <v>-86274</v>
      </c>
      <c r="I63" s="50">
        <v>-86274</v>
      </c>
      <c r="J63" s="50">
        <v>-86274</v>
      </c>
      <c r="K63" s="50">
        <v>0</v>
      </c>
      <c r="L63" s="50">
        <v>-86274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91">
        <v>0</v>
      </c>
      <c r="U63" s="91"/>
      <c r="V63" s="50">
        <v>0</v>
      </c>
      <c r="W63" s="50">
        <v>0</v>
      </c>
    </row>
    <row r="64" spans="1:23" ht="12.75">
      <c r="A64" s="94"/>
      <c r="B64" s="94"/>
      <c r="C64" s="94"/>
      <c r="D64" s="90"/>
      <c r="E64" s="90"/>
      <c r="F64" s="90" t="s">
        <v>15</v>
      </c>
      <c r="G64" s="90"/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91">
        <v>0</v>
      </c>
      <c r="U64" s="91"/>
      <c r="V64" s="50">
        <v>0</v>
      </c>
      <c r="W64" s="50">
        <v>0</v>
      </c>
    </row>
    <row r="65" spans="1:23" ht="12.75">
      <c r="A65" s="94"/>
      <c r="B65" s="94"/>
      <c r="C65" s="94"/>
      <c r="D65" s="90"/>
      <c r="E65" s="90"/>
      <c r="F65" s="90" t="s">
        <v>16</v>
      </c>
      <c r="G65" s="90"/>
      <c r="H65" s="50">
        <v>1142110</v>
      </c>
      <c r="I65" s="50">
        <v>1142110</v>
      </c>
      <c r="J65" s="50">
        <v>1142110</v>
      </c>
      <c r="K65" s="50">
        <v>0</v>
      </c>
      <c r="L65" s="50">
        <v>1142110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91">
        <v>0</v>
      </c>
      <c r="U65" s="91"/>
      <c r="V65" s="50">
        <v>0</v>
      </c>
      <c r="W65" s="50">
        <v>0</v>
      </c>
    </row>
    <row r="66" spans="1:23" ht="12.75">
      <c r="A66" s="94" t="s">
        <v>46</v>
      </c>
      <c r="B66" s="94" t="s">
        <v>61</v>
      </c>
      <c r="C66" s="94" t="s">
        <v>46</v>
      </c>
      <c r="D66" s="90" t="s">
        <v>62</v>
      </c>
      <c r="E66" s="90"/>
      <c r="F66" s="90" t="s">
        <v>13</v>
      </c>
      <c r="G66" s="90"/>
      <c r="H66" s="50">
        <v>1228384</v>
      </c>
      <c r="I66" s="50">
        <v>1228384</v>
      </c>
      <c r="J66" s="50">
        <v>1228384</v>
      </c>
      <c r="K66" s="50">
        <v>0</v>
      </c>
      <c r="L66" s="50">
        <v>1228384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91">
        <v>0</v>
      </c>
      <c r="U66" s="91"/>
      <c r="V66" s="50">
        <v>0</v>
      </c>
      <c r="W66" s="50">
        <v>0</v>
      </c>
    </row>
    <row r="67" spans="1:23" ht="12.75">
      <c r="A67" s="94"/>
      <c r="B67" s="94"/>
      <c r="C67" s="94"/>
      <c r="D67" s="90"/>
      <c r="E67" s="90"/>
      <c r="F67" s="90" t="s">
        <v>14</v>
      </c>
      <c r="G67" s="90"/>
      <c r="H67" s="50">
        <v>-86274</v>
      </c>
      <c r="I67" s="50">
        <v>-86274</v>
      </c>
      <c r="J67" s="50">
        <v>-86274</v>
      </c>
      <c r="K67" s="50">
        <v>0</v>
      </c>
      <c r="L67" s="50">
        <v>-86274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91">
        <v>0</v>
      </c>
      <c r="U67" s="91"/>
      <c r="V67" s="50">
        <v>0</v>
      </c>
      <c r="W67" s="50">
        <v>0</v>
      </c>
    </row>
    <row r="68" spans="1:23" ht="12.75">
      <c r="A68" s="94"/>
      <c r="B68" s="94"/>
      <c r="C68" s="94"/>
      <c r="D68" s="90"/>
      <c r="E68" s="90"/>
      <c r="F68" s="90" t="s">
        <v>15</v>
      </c>
      <c r="G68" s="90"/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91">
        <v>0</v>
      </c>
      <c r="U68" s="91"/>
      <c r="V68" s="50">
        <v>0</v>
      </c>
      <c r="W68" s="50">
        <v>0</v>
      </c>
    </row>
    <row r="69" spans="1:23" ht="12.75">
      <c r="A69" s="94"/>
      <c r="B69" s="94"/>
      <c r="C69" s="94"/>
      <c r="D69" s="90"/>
      <c r="E69" s="90"/>
      <c r="F69" s="90" t="s">
        <v>16</v>
      </c>
      <c r="G69" s="90"/>
      <c r="H69" s="50">
        <v>1142110</v>
      </c>
      <c r="I69" s="50">
        <v>1142110</v>
      </c>
      <c r="J69" s="50">
        <v>1142110</v>
      </c>
      <c r="K69" s="50">
        <v>0</v>
      </c>
      <c r="L69" s="50">
        <v>1142110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91">
        <v>0</v>
      </c>
      <c r="U69" s="91"/>
      <c r="V69" s="50">
        <v>0</v>
      </c>
      <c r="W69" s="50">
        <v>0</v>
      </c>
    </row>
    <row r="70" spans="1:23" ht="12.75">
      <c r="A70" s="94" t="s">
        <v>143</v>
      </c>
      <c r="B70" s="94" t="s">
        <v>46</v>
      </c>
      <c r="C70" s="94" t="s">
        <v>46</v>
      </c>
      <c r="D70" s="90" t="s">
        <v>144</v>
      </c>
      <c r="E70" s="90"/>
      <c r="F70" s="90" t="s">
        <v>13</v>
      </c>
      <c r="G70" s="90"/>
      <c r="H70" s="50">
        <v>14985752</v>
      </c>
      <c r="I70" s="50">
        <v>11376551</v>
      </c>
      <c r="J70" s="50">
        <v>11127051</v>
      </c>
      <c r="K70" s="50">
        <v>9399806</v>
      </c>
      <c r="L70" s="50">
        <v>1727245</v>
      </c>
      <c r="M70" s="50">
        <v>0</v>
      </c>
      <c r="N70" s="50">
        <v>249500</v>
      </c>
      <c r="O70" s="50">
        <v>0</v>
      </c>
      <c r="P70" s="50">
        <v>0</v>
      </c>
      <c r="Q70" s="50">
        <v>0</v>
      </c>
      <c r="R70" s="50">
        <v>3609201</v>
      </c>
      <c r="S70" s="50">
        <v>3609201</v>
      </c>
      <c r="T70" s="91">
        <v>0</v>
      </c>
      <c r="U70" s="91"/>
      <c r="V70" s="50">
        <v>0</v>
      </c>
      <c r="W70" s="50">
        <v>0</v>
      </c>
    </row>
    <row r="71" spans="1:23" ht="12.75">
      <c r="A71" s="94"/>
      <c r="B71" s="94"/>
      <c r="C71" s="94"/>
      <c r="D71" s="90"/>
      <c r="E71" s="90"/>
      <c r="F71" s="90" t="s">
        <v>14</v>
      </c>
      <c r="G71" s="90"/>
      <c r="H71" s="50">
        <v>-1400</v>
      </c>
      <c r="I71" s="50">
        <v>-1400</v>
      </c>
      <c r="J71" s="50">
        <v>-1400</v>
      </c>
      <c r="K71" s="50">
        <v>0</v>
      </c>
      <c r="L71" s="50">
        <v>-1400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91">
        <v>0</v>
      </c>
      <c r="U71" s="91"/>
      <c r="V71" s="50">
        <v>0</v>
      </c>
      <c r="W71" s="50">
        <v>0</v>
      </c>
    </row>
    <row r="72" spans="1:23" ht="12.75">
      <c r="A72" s="94"/>
      <c r="B72" s="94"/>
      <c r="C72" s="94"/>
      <c r="D72" s="90"/>
      <c r="E72" s="90"/>
      <c r="F72" s="90" t="s">
        <v>15</v>
      </c>
      <c r="G72" s="90"/>
      <c r="H72" s="50">
        <v>1400</v>
      </c>
      <c r="I72" s="50">
        <v>1400</v>
      </c>
      <c r="J72" s="50">
        <v>1400</v>
      </c>
      <c r="K72" s="50">
        <v>1400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91">
        <v>0</v>
      </c>
      <c r="U72" s="91"/>
      <c r="V72" s="50">
        <v>0</v>
      </c>
      <c r="W72" s="50">
        <v>0</v>
      </c>
    </row>
    <row r="73" spans="1:23" ht="12.75">
      <c r="A73" s="94"/>
      <c r="B73" s="94"/>
      <c r="C73" s="94"/>
      <c r="D73" s="90"/>
      <c r="E73" s="90"/>
      <c r="F73" s="90" t="s">
        <v>16</v>
      </c>
      <c r="G73" s="90"/>
      <c r="H73" s="50">
        <v>14985752</v>
      </c>
      <c r="I73" s="50">
        <v>11376551</v>
      </c>
      <c r="J73" s="50">
        <v>11127051</v>
      </c>
      <c r="K73" s="50">
        <v>9401206</v>
      </c>
      <c r="L73" s="50">
        <v>1725845</v>
      </c>
      <c r="M73" s="50">
        <v>0</v>
      </c>
      <c r="N73" s="50">
        <v>249500</v>
      </c>
      <c r="O73" s="50">
        <v>0</v>
      </c>
      <c r="P73" s="50">
        <v>0</v>
      </c>
      <c r="Q73" s="50">
        <v>0</v>
      </c>
      <c r="R73" s="50">
        <v>3609201</v>
      </c>
      <c r="S73" s="50">
        <v>3609201</v>
      </c>
      <c r="T73" s="91">
        <v>0</v>
      </c>
      <c r="U73" s="91"/>
      <c r="V73" s="50">
        <v>0</v>
      </c>
      <c r="W73" s="50">
        <v>0</v>
      </c>
    </row>
    <row r="74" spans="1:23" ht="12.75">
      <c r="A74" s="94" t="s">
        <v>46</v>
      </c>
      <c r="B74" s="94" t="s">
        <v>145</v>
      </c>
      <c r="C74" s="94" t="s">
        <v>46</v>
      </c>
      <c r="D74" s="90" t="s">
        <v>146</v>
      </c>
      <c r="E74" s="90"/>
      <c r="F74" s="90" t="s">
        <v>13</v>
      </c>
      <c r="G74" s="90"/>
      <c r="H74" s="50">
        <v>7271710</v>
      </c>
      <c r="I74" s="50">
        <v>7213110</v>
      </c>
      <c r="J74" s="50">
        <v>7098110</v>
      </c>
      <c r="K74" s="50">
        <v>5847110</v>
      </c>
      <c r="L74" s="50">
        <v>1251000</v>
      </c>
      <c r="M74" s="50">
        <v>0</v>
      </c>
      <c r="N74" s="50">
        <v>115000</v>
      </c>
      <c r="O74" s="50">
        <v>0</v>
      </c>
      <c r="P74" s="50">
        <v>0</v>
      </c>
      <c r="Q74" s="50">
        <v>0</v>
      </c>
      <c r="R74" s="50">
        <v>58600</v>
      </c>
      <c r="S74" s="50">
        <v>58600</v>
      </c>
      <c r="T74" s="91">
        <v>0</v>
      </c>
      <c r="U74" s="91"/>
      <c r="V74" s="50">
        <v>0</v>
      </c>
      <c r="W74" s="50">
        <v>0</v>
      </c>
    </row>
    <row r="75" spans="1:23" ht="12.75">
      <c r="A75" s="94"/>
      <c r="B75" s="94"/>
      <c r="C75" s="94"/>
      <c r="D75" s="90"/>
      <c r="E75" s="90"/>
      <c r="F75" s="90" t="s">
        <v>14</v>
      </c>
      <c r="G75" s="90"/>
      <c r="H75" s="50">
        <v>-1400</v>
      </c>
      <c r="I75" s="50">
        <v>-1400</v>
      </c>
      <c r="J75" s="50">
        <v>-1400</v>
      </c>
      <c r="K75" s="50">
        <v>0</v>
      </c>
      <c r="L75" s="50">
        <v>-1400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91">
        <v>0</v>
      </c>
      <c r="U75" s="91"/>
      <c r="V75" s="50">
        <v>0</v>
      </c>
      <c r="W75" s="50">
        <v>0</v>
      </c>
    </row>
    <row r="76" spans="1:23" ht="12.75">
      <c r="A76" s="94"/>
      <c r="B76" s="94"/>
      <c r="C76" s="94"/>
      <c r="D76" s="90"/>
      <c r="E76" s="90"/>
      <c r="F76" s="90" t="s">
        <v>15</v>
      </c>
      <c r="G76" s="90"/>
      <c r="H76" s="50">
        <v>1400</v>
      </c>
      <c r="I76" s="50">
        <v>1400</v>
      </c>
      <c r="J76" s="50">
        <v>1400</v>
      </c>
      <c r="K76" s="50">
        <v>1400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91">
        <v>0</v>
      </c>
      <c r="U76" s="91"/>
      <c r="V76" s="50">
        <v>0</v>
      </c>
      <c r="W76" s="50">
        <v>0</v>
      </c>
    </row>
    <row r="77" spans="1:23" ht="12.75">
      <c r="A77" s="94"/>
      <c r="B77" s="94"/>
      <c r="C77" s="94"/>
      <c r="D77" s="90"/>
      <c r="E77" s="90"/>
      <c r="F77" s="90" t="s">
        <v>16</v>
      </c>
      <c r="G77" s="90"/>
      <c r="H77" s="50">
        <v>7271710</v>
      </c>
      <c r="I77" s="50">
        <v>7213110</v>
      </c>
      <c r="J77" s="50">
        <v>7098110</v>
      </c>
      <c r="K77" s="50">
        <v>5848510</v>
      </c>
      <c r="L77" s="50">
        <v>1249600</v>
      </c>
      <c r="M77" s="50">
        <v>0</v>
      </c>
      <c r="N77" s="50">
        <v>115000</v>
      </c>
      <c r="O77" s="50">
        <v>0</v>
      </c>
      <c r="P77" s="50">
        <v>0</v>
      </c>
      <c r="Q77" s="50">
        <v>0</v>
      </c>
      <c r="R77" s="50">
        <v>58600</v>
      </c>
      <c r="S77" s="50">
        <v>58600</v>
      </c>
      <c r="T77" s="91">
        <v>0</v>
      </c>
      <c r="U77" s="91"/>
      <c r="V77" s="50">
        <v>0</v>
      </c>
      <c r="W77" s="50">
        <v>0</v>
      </c>
    </row>
    <row r="78" spans="1:23" ht="12.75">
      <c r="A78" s="92" t="s">
        <v>17</v>
      </c>
      <c r="B78" s="92"/>
      <c r="C78" s="92"/>
      <c r="D78" s="92"/>
      <c r="E78" s="92"/>
      <c r="F78" s="90" t="s">
        <v>13</v>
      </c>
      <c r="G78" s="90"/>
      <c r="H78" s="51">
        <v>188256826.57</v>
      </c>
      <c r="I78" s="24"/>
      <c r="J78" s="24"/>
      <c r="K78" s="51">
        <v>95784335</v>
      </c>
      <c r="L78" s="51">
        <v>31705221.68</v>
      </c>
      <c r="M78" s="51">
        <v>5412831.32</v>
      </c>
      <c r="N78" s="51">
        <v>2954393</v>
      </c>
      <c r="O78" s="51">
        <v>1752657.57</v>
      </c>
      <c r="P78" s="51">
        <v>771377</v>
      </c>
      <c r="Q78" s="51">
        <v>0</v>
      </c>
      <c r="R78" s="51">
        <v>49876011</v>
      </c>
      <c r="S78" s="51">
        <v>49876011</v>
      </c>
      <c r="T78" s="93">
        <v>0</v>
      </c>
      <c r="U78" s="93"/>
      <c r="V78" s="51">
        <v>0</v>
      </c>
      <c r="W78" s="50">
        <v>0</v>
      </c>
    </row>
    <row r="79" spans="1:23" ht="12.75">
      <c r="A79" s="92"/>
      <c r="B79" s="92"/>
      <c r="C79" s="92"/>
      <c r="D79" s="92"/>
      <c r="E79" s="92"/>
      <c r="F79" s="90" t="s">
        <v>14</v>
      </c>
      <c r="G79" s="90"/>
      <c r="H79" s="51">
        <v>-87674</v>
      </c>
      <c r="I79" s="51">
        <v>-87674</v>
      </c>
      <c r="J79" s="51">
        <v>-87674</v>
      </c>
      <c r="K79" s="51">
        <v>0</v>
      </c>
      <c r="L79" s="51">
        <v>-87674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93">
        <v>0</v>
      </c>
      <c r="U79" s="93"/>
      <c r="V79" s="51">
        <v>0</v>
      </c>
      <c r="W79" s="50">
        <v>0</v>
      </c>
    </row>
    <row r="80" spans="1:23" ht="12.75">
      <c r="A80" s="92"/>
      <c r="B80" s="92"/>
      <c r="C80" s="92"/>
      <c r="D80" s="92"/>
      <c r="E80" s="92"/>
      <c r="F80" s="90" t="s">
        <v>15</v>
      </c>
      <c r="G80" s="90"/>
      <c r="H80" s="51">
        <v>564935</v>
      </c>
      <c r="I80" s="51">
        <v>564935</v>
      </c>
      <c r="J80" s="51">
        <v>564935</v>
      </c>
      <c r="K80" s="51">
        <v>398004</v>
      </c>
      <c r="L80" s="51">
        <v>166931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93">
        <v>0</v>
      </c>
      <c r="U80" s="93"/>
      <c r="V80" s="51">
        <v>0</v>
      </c>
      <c r="W80" s="50">
        <v>0</v>
      </c>
    </row>
    <row r="81" spans="1:23" ht="12.75">
      <c r="A81" s="92"/>
      <c r="B81" s="92"/>
      <c r="C81" s="92"/>
      <c r="D81" s="92"/>
      <c r="E81" s="92"/>
      <c r="F81" s="90" t="s">
        <v>16</v>
      </c>
      <c r="G81" s="90"/>
      <c r="H81" s="51">
        <v>188734087.57</v>
      </c>
      <c r="I81" s="24"/>
      <c r="J81" s="24"/>
      <c r="K81" s="51">
        <v>96182339</v>
      </c>
      <c r="L81" s="51">
        <v>31784478.68</v>
      </c>
      <c r="M81" s="51">
        <v>5412831.32</v>
      </c>
      <c r="N81" s="51">
        <v>2954393</v>
      </c>
      <c r="O81" s="51">
        <v>1752657.57</v>
      </c>
      <c r="P81" s="51">
        <v>771377</v>
      </c>
      <c r="Q81" s="51">
        <v>0</v>
      </c>
      <c r="R81" s="51">
        <v>49876011</v>
      </c>
      <c r="S81" s="51">
        <v>49876011</v>
      </c>
      <c r="T81" s="93">
        <v>0</v>
      </c>
      <c r="U81" s="93"/>
      <c r="V81" s="51">
        <v>0</v>
      </c>
      <c r="W81" s="50">
        <v>0</v>
      </c>
    </row>
  </sheetData>
  <sheetProtection/>
  <mergeCells count="239">
    <mergeCell ref="F45:G45"/>
    <mergeCell ref="T45:U45"/>
    <mergeCell ref="F41:G41"/>
    <mergeCell ref="T41:U41"/>
    <mergeCell ref="F42:G42"/>
    <mergeCell ref="T42:U42"/>
    <mergeCell ref="F43:G43"/>
    <mergeCell ref="T43:U43"/>
    <mergeCell ref="F39:G39"/>
    <mergeCell ref="T39:U39"/>
    <mergeCell ref="F40:G40"/>
    <mergeCell ref="T40:U40"/>
    <mergeCell ref="F44:G44"/>
    <mergeCell ref="T44:U44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T26:U26"/>
    <mergeCell ref="F27:G27"/>
    <mergeCell ref="T27:U27"/>
    <mergeCell ref="F28:G28"/>
    <mergeCell ref="T28:U28"/>
    <mergeCell ref="F29:G29"/>
    <mergeCell ref="T29:U29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F14:G14"/>
    <mergeCell ref="T16:U16"/>
    <mergeCell ref="A22:A25"/>
    <mergeCell ref="B22:B25"/>
    <mergeCell ref="C22:C25"/>
    <mergeCell ref="D22:E25"/>
    <mergeCell ref="F22:G22"/>
    <mergeCell ref="F21:G21"/>
    <mergeCell ref="T22:U22"/>
    <mergeCell ref="F23:G23"/>
    <mergeCell ref="A18:A21"/>
    <mergeCell ref="B18:B21"/>
    <mergeCell ref="C18:C21"/>
    <mergeCell ref="D18:E21"/>
    <mergeCell ref="T19:U19"/>
    <mergeCell ref="F15:G15"/>
    <mergeCell ref="A10:A13"/>
    <mergeCell ref="B10:B13"/>
    <mergeCell ref="C10:C13"/>
    <mergeCell ref="D10:E13"/>
    <mergeCell ref="F10:G10"/>
    <mergeCell ref="T13:U13"/>
    <mergeCell ref="T10:U10"/>
    <mergeCell ref="T21:U21"/>
    <mergeCell ref="F19:G19"/>
    <mergeCell ref="T17:U17"/>
    <mergeCell ref="F18:G18"/>
    <mergeCell ref="T20:U20"/>
    <mergeCell ref="T11:U11"/>
    <mergeCell ref="T12:U12"/>
    <mergeCell ref="F20:G20"/>
    <mergeCell ref="F11:G11"/>
    <mergeCell ref="T18:U18"/>
    <mergeCell ref="C14:C17"/>
    <mergeCell ref="D9:G9"/>
    <mergeCell ref="F13:G13"/>
    <mergeCell ref="F12:G12"/>
    <mergeCell ref="W7:W8"/>
    <mergeCell ref="T8:U8"/>
    <mergeCell ref="J7:J8"/>
    <mergeCell ref="R6:R8"/>
    <mergeCell ref="P7:P8"/>
    <mergeCell ref="N7:N8"/>
    <mergeCell ref="T14:U14"/>
    <mergeCell ref="T9:U9"/>
    <mergeCell ref="F16:G16"/>
    <mergeCell ref="F17:G17"/>
    <mergeCell ref="S6:W6"/>
    <mergeCell ref="O7:O8"/>
    <mergeCell ref="T15:U15"/>
    <mergeCell ref="K7:L7"/>
    <mergeCell ref="Q7:Q8"/>
    <mergeCell ref="S7:S8"/>
    <mergeCell ref="O1:W1"/>
    <mergeCell ref="I5:W5"/>
    <mergeCell ref="I6:I8"/>
    <mergeCell ref="J6:Q6"/>
    <mergeCell ref="V7:V8"/>
    <mergeCell ref="A2:W3"/>
    <mergeCell ref="A5:A8"/>
    <mergeCell ref="C5:C8"/>
    <mergeCell ref="B5:B8"/>
    <mergeCell ref="T7:U7"/>
    <mergeCell ref="M7:M8"/>
    <mergeCell ref="D5:G8"/>
    <mergeCell ref="H5:H8"/>
    <mergeCell ref="A42:A45"/>
    <mergeCell ref="B42:B45"/>
    <mergeCell ref="C42:C45"/>
    <mergeCell ref="D42:E45"/>
    <mergeCell ref="D14:E17"/>
    <mergeCell ref="A14:A17"/>
    <mergeCell ref="B14:B17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T71:U71"/>
    <mergeCell ref="F72:G72"/>
    <mergeCell ref="T72:U72"/>
    <mergeCell ref="F67:G67"/>
    <mergeCell ref="T67:U67"/>
    <mergeCell ref="F68:G68"/>
    <mergeCell ref="T68:U68"/>
    <mergeCell ref="F69:G69"/>
    <mergeCell ref="T69:U69"/>
    <mergeCell ref="T74:U74"/>
    <mergeCell ref="F75:G75"/>
    <mergeCell ref="T75:U75"/>
    <mergeCell ref="A70:A73"/>
    <mergeCell ref="B70:B73"/>
    <mergeCell ref="C70:C73"/>
    <mergeCell ref="D70:E73"/>
    <mergeCell ref="F70:G70"/>
    <mergeCell ref="T70:U70"/>
    <mergeCell ref="F71:G71"/>
    <mergeCell ref="T80:U80"/>
    <mergeCell ref="F81:G81"/>
    <mergeCell ref="T81:U81"/>
    <mergeCell ref="F73:G73"/>
    <mergeCell ref="T73:U73"/>
    <mergeCell ref="A74:A77"/>
    <mergeCell ref="B74:B77"/>
    <mergeCell ref="C74:C77"/>
    <mergeCell ref="D74:E77"/>
    <mergeCell ref="F74:G74"/>
    <mergeCell ref="F76:G76"/>
    <mergeCell ref="T76:U76"/>
    <mergeCell ref="F77:G77"/>
    <mergeCell ref="T77:U77"/>
    <mergeCell ref="A78:E81"/>
    <mergeCell ref="F78:G78"/>
    <mergeCell ref="T78:U78"/>
    <mergeCell ref="F79:G79"/>
    <mergeCell ref="T79:U79"/>
    <mergeCell ref="F80:G8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view="pageLayout" zoomScaleNormal="90" workbookViewId="0" topLeftCell="A1">
      <selection activeCell="N6" sqref="N6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customWidth="1"/>
    <col min="15" max="15" width="12.16015625" style="3" customWidth="1"/>
    <col min="16" max="16384" width="9.33203125" style="3" customWidth="1"/>
  </cols>
  <sheetData>
    <row r="1" spans="1:17" ht="36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22"/>
    </row>
    <row r="2" spans="1:16" s="16" customFormat="1" ht="18.7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9"/>
      <c r="L2" s="8"/>
      <c r="M2" s="8"/>
      <c r="N2" s="8"/>
      <c r="O2" s="8"/>
      <c r="P2" s="21" t="s">
        <v>58</v>
      </c>
    </row>
    <row r="3" spans="1:16" s="16" customFormat="1" ht="12.75" customHeight="1">
      <c r="A3" s="103" t="s">
        <v>0</v>
      </c>
      <c r="B3" s="103" t="s">
        <v>1</v>
      </c>
      <c r="C3" s="103" t="s">
        <v>48</v>
      </c>
      <c r="D3" s="103" t="s">
        <v>57</v>
      </c>
      <c r="E3" s="100" t="s">
        <v>67</v>
      </c>
      <c r="F3" s="100" t="s">
        <v>4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16" customFormat="1" ht="12.75" customHeight="1">
      <c r="A4" s="103"/>
      <c r="B4" s="103"/>
      <c r="C4" s="103"/>
      <c r="D4" s="103"/>
      <c r="E4" s="100"/>
      <c r="F4" s="100" t="s">
        <v>29</v>
      </c>
      <c r="G4" s="100" t="s">
        <v>4</v>
      </c>
      <c r="H4" s="100"/>
      <c r="I4" s="100"/>
      <c r="J4" s="100"/>
      <c r="K4" s="100"/>
      <c r="L4" s="100" t="s">
        <v>56</v>
      </c>
      <c r="M4" s="99" t="s">
        <v>4</v>
      </c>
      <c r="N4" s="99"/>
      <c r="O4" s="99"/>
      <c r="P4" s="99"/>
    </row>
    <row r="5" spans="1:16" s="16" customFormat="1" ht="25.5" customHeight="1">
      <c r="A5" s="103"/>
      <c r="B5" s="103"/>
      <c r="C5" s="103"/>
      <c r="D5" s="103"/>
      <c r="E5" s="100"/>
      <c r="F5" s="100"/>
      <c r="G5" s="100" t="s">
        <v>55</v>
      </c>
      <c r="H5" s="100"/>
      <c r="I5" s="100" t="s">
        <v>54</v>
      </c>
      <c r="J5" s="100" t="s">
        <v>53</v>
      </c>
      <c r="K5" s="100" t="s">
        <v>52</v>
      </c>
      <c r="L5" s="100"/>
      <c r="M5" s="101" t="s">
        <v>6</v>
      </c>
      <c r="N5" s="20" t="s">
        <v>7</v>
      </c>
      <c r="O5" s="100" t="s">
        <v>33</v>
      </c>
      <c r="P5" s="100" t="s">
        <v>51</v>
      </c>
    </row>
    <row r="6" spans="1:16" s="16" customFormat="1" ht="72">
      <c r="A6" s="103"/>
      <c r="B6" s="103"/>
      <c r="C6" s="103"/>
      <c r="D6" s="103"/>
      <c r="E6" s="100"/>
      <c r="F6" s="100"/>
      <c r="G6" s="19" t="s">
        <v>11</v>
      </c>
      <c r="H6" s="19" t="s">
        <v>50</v>
      </c>
      <c r="I6" s="100"/>
      <c r="J6" s="100"/>
      <c r="K6" s="100"/>
      <c r="L6" s="100"/>
      <c r="M6" s="101"/>
      <c r="N6" s="18" t="s">
        <v>10</v>
      </c>
      <c r="O6" s="100"/>
      <c r="P6" s="100"/>
    </row>
    <row r="7" spans="1:16" s="16" customFormat="1" ht="10.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</row>
    <row r="8" spans="1:16" s="16" customFormat="1" ht="12.75">
      <c r="A8" s="36" t="s">
        <v>66</v>
      </c>
      <c r="B8" s="39"/>
      <c r="C8" s="31"/>
      <c r="D8" s="34">
        <f>SUM(D9:D9)</f>
        <v>5000</v>
      </c>
      <c r="E8" s="34">
        <f>SUM(E9:E9)</f>
        <v>5000</v>
      </c>
      <c r="F8" s="34">
        <f>SUM(F9:F9)</f>
        <v>5000</v>
      </c>
      <c r="G8" s="34">
        <f>SUM(G9:G9)</f>
        <v>0</v>
      </c>
      <c r="H8" s="34">
        <f>SUM(H9:H9)</f>
        <v>5000</v>
      </c>
      <c r="I8" s="14">
        <v>0</v>
      </c>
      <c r="J8" s="14">
        <v>0</v>
      </c>
      <c r="K8" s="14">
        <v>0</v>
      </c>
      <c r="L8" s="14">
        <f>SUM(L9:L9)</f>
        <v>0</v>
      </c>
      <c r="M8" s="14">
        <f>SUM(M9:M9)</f>
        <v>0</v>
      </c>
      <c r="N8" s="14">
        <f>SUM(N9:N9)</f>
        <v>0</v>
      </c>
      <c r="O8" s="14">
        <v>0</v>
      </c>
      <c r="P8" s="14">
        <v>0</v>
      </c>
    </row>
    <row r="9" spans="1:16" s="16" customFormat="1" ht="12.75">
      <c r="A9" s="38" t="s">
        <v>66</v>
      </c>
      <c r="B9" s="37" t="s">
        <v>65</v>
      </c>
      <c r="C9" s="28">
        <v>2110</v>
      </c>
      <c r="D9" s="27">
        <v>5000</v>
      </c>
      <c r="E9" s="27">
        <f>F9+L9</f>
        <v>5000</v>
      </c>
      <c r="F9" s="27">
        <f>H9</f>
        <v>5000</v>
      </c>
      <c r="G9" s="26">
        <v>0</v>
      </c>
      <c r="H9" s="26">
        <v>5000</v>
      </c>
      <c r="I9" s="14">
        <v>0</v>
      </c>
      <c r="J9" s="14">
        <v>0</v>
      </c>
      <c r="K9" s="11">
        <f>-T9</f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6" customFormat="1" ht="12.75">
      <c r="A10" s="33">
        <v>600</v>
      </c>
      <c r="B10" s="35"/>
      <c r="C10" s="31"/>
      <c r="D10" s="34">
        <f>SUM(D11:D11)</f>
        <v>2460</v>
      </c>
      <c r="E10" s="34">
        <f>SUM(E11:E11)</f>
        <v>2460</v>
      </c>
      <c r="F10" s="34">
        <f>SUM(F11:F11)</f>
        <v>2460</v>
      </c>
      <c r="G10" s="34">
        <f>SUM(G11:G11)</f>
        <v>2460</v>
      </c>
      <c r="H10" s="34">
        <f>SUM(H11:H11)</f>
        <v>0</v>
      </c>
      <c r="I10" s="14">
        <v>0</v>
      </c>
      <c r="J10" s="14">
        <v>0</v>
      </c>
      <c r="K10" s="14">
        <f>SUM(K11:K11)</f>
        <v>0</v>
      </c>
      <c r="L10" s="14">
        <f>SUM(L11:L11)</f>
        <v>0</v>
      </c>
      <c r="M10" s="14">
        <f>SUM(M11:M11)</f>
        <v>0</v>
      </c>
      <c r="N10" s="14">
        <f>SUM(N11:N11)</f>
        <v>0</v>
      </c>
      <c r="O10" s="14">
        <f>O12+O14</f>
        <v>0</v>
      </c>
      <c r="P10" s="14">
        <f>P12+P14</f>
        <v>0</v>
      </c>
    </row>
    <row r="11" spans="1:16" s="16" customFormat="1" ht="12.75">
      <c r="A11" s="40">
        <v>600</v>
      </c>
      <c r="B11" s="41">
        <v>60095</v>
      </c>
      <c r="C11" s="42">
        <v>2110</v>
      </c>
      <c r="D11" s="44">
        <v>2460</v>
      </c>
      <c r="E11" s="44">
        <f>SUM(F11)</f>
        <v>2460</v>
      </c>
      <c r="F11" s="44">
        <f>SUM(G11:H11)</f>
        <v>2460</v>
      </c>
      <c r="G11" s="43">
        <v>2460</v>
      </c>
      <c r="H11" s="43">
        <v>0</v>
      </c>
      <c r="I11" s="45">
        <v>0</v>
      </c>
      <c r="J11" s="45">
        <v>0</v>
      </c>
      <c r="K11" s="11">
        <v>0</v>
      </c>
      <c r="L11" s="11">
        <v>0</v>
      </c>
      <c r="M11" s="11">
        <v>0</v>
      </c>
      <c r="N11" s="11">
        <f>SUM(O11+Q11+R11)</f>
        <v>0</v>
      </c>
      <c r="O11" s="11">
        <v>0</v>
      </c>
      <c r="P11" s="11">
        <v>0</v>
      </c>
    </row>
    <row r="12" spans="1:16" s="16" customFormat="1" ht="12.75">
      <c r="A12" s="59" t="s">
        <v>47</v>
      </c>
      <c r="B12" s="60"/>
      <c r="C12" s="48"/>
      <c r="D12" s="61">
        <f>SUM(D13)</f>
        <v>83000</v>
      </c>
      <c r="E12" s="61">
        <f>SUM(E13)</f>
        <v>83000</v>
      </c>
      <c r="F12" s="61">
        <f>SUM(F13)</f>
        <v>83000</v>
      </c>
      <c r="G12" s="61">
        <f>SUM(G13)</f>
        <v>71984</v>
      </c>
      <c r="H12" s="61">
        <f>SUM(H13)</f>
        <v>11016</v>
      </c>
      <c r="I12" s="45">
        <v>0</v>
      </c>
      <c r="J12" s="45">
        <v>0</v>
      </c>
      <c r="K12" s="14">
        <f>SUM(K13)</f>
        <v>0</v>
      </c>
      <c r="L12" s="14">
        <f>SUM(L13)</f>
        <v>0</v>
      </c>
      <c r="M12" s="14">
        <f>SUM(M13)</f>
        <v>0</v>
      </c>
      <c r="N12" s="14">
        <v>0</v>
      </c>
      <c r="O12" s="14">
        <f>SUM(O13)</f>
        <v>0</v>
      </c>
      <c r="P12" s="14">
        <f>SUM(P13)</f>
        <v>0</v>
      </c>
    </row>
    <row r="13" spans="1:18" s="16" customFormat="1" ht="12.75">
      <c r="A13" s="40">
        <v>700</v>
      </c>
      <c r="B13" s="41">
        <v>70005</v>
      </c>
      <c r="C13" s="42">
        <v>2110</v>
      </c>
      <c r="D13" s="44">
        <v>83000</v>
      </c>
      <c r="E13" s="44">
        <f>SUM(F13)</f>
        <v>83000</v>
      </c>
      <c r="F13" s="44">
        <f>SUM(G13:H13)</f>
        <v>83000</v>
      </c>
      <c r="G13" s="43">
        <v>71984</v>
      </c>
      <c r="H13" s="43">
        <v>11016</v>
      </c>
      <c r="I13" s="45">
        <v>0</v>
      </c>
      <c r="J13" s="45">
        <v>0</v>
      </c>
      <c r="K13" s="11">
        <v>0</v>
      </c>
      <c r="L13" s="11">
        <v>0</v>
      </c>
      <c r="M13" s="11">
        <v>0</v>
      </c>
      <c r="N13" s="11">
        <f>SUM(O13+Q13+R13)</f>
        <v>0</v>
      </c>
      <c r="O13" s="11">
        <v>0</v>
      </c>
      <c r="P13" s="11">
        <v>0</v>
      </c>
      <c r="Q13" s="13"/>
      <c r="R13" s="13"/>
    </row>
    <row r="14" spans="1:16" s="16" customFormat="1" ht="12.75">
      <c r="A14" s="46">
        <v>710</v>
      </c>
      <c r="B14" s="71"/>
      <c r="C14" s="48"/>
      <c r="D14" s="61">
        <f>SUM(D15:D16)</f>
        <v>1080000</v>
      </c>
      <c r="E14" s="61">
        <f>SUM(E15:E16)</f>
        <v>1080000</v>
      </c>
      <c r="F14" s="61">
        <f>SUM(F15:F16)</f>
        <v>1080000</v>
      </c>
      <c r="G14" s="61">
        <f>SUM(G15:G16)</f>
        <v>954581</v>
      </c>
      <c r="H14" s="61">
        <f>SUM(H15:H16)</f>
        <v>125419</v>
      </c>
      <c r="I14" s="45">
        <v>0</v>
      </c>
      <c r="J14" s="45">
        <v>0</v>
      </c>
      <c r="K14" s="14">
        <f aca="true" t="shared" si="0" ref="K14:P14">SUM(K15:K16)</f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</row>
    <row r="15" spans="1:18" s="16" customFormat="1" ht="12.75">
      <c r="A15" s="40">
        <v>710</v>
      </c>
      <c r="B15" s="41">
        <v>71012</v>
      </c>
      <c r="C15" s="42">
        <v>2110</v>
      </c>
      <c r="D15" s="44">
        <v>380000</v>
      </c>
      <c r="E15" s="44">
        <f>SUM(N15+F15)</f>
        <v>380000</v>
      </c>
      <c r="F15" s="44">
        <f>SUM(G15:K15)</f>
        <v>380000</v>
      </c>
      <c r="G15" s="43">
        <v>380000</v>
      </c>
      <c r="H15" s="43">
        <v>0</v>
      </c>
      <c r="I15" s="45">
        <v>0</v>
      </c>
      <c r="J15" s="45">
        <v>0</v>
      </c>
      <c r="K15" s="11">
        <v>0</v>
      </c>
      <c r="L15" s="11">
        <v>0</v>
      </c>
      <c r="M15" s="11">
        <v>0</v>
      </c>
      <c r="N15" s="11">
        <f>SUM(O15+Q15+R15)</f>
        <v>0</v>
      </c>
      <c r="O15" s="11">
        <v>0</v>
      </c>
      <c r="P15" s="11">
        <v>0</v>
      </c>
      <c r="Q15" s="13"/>
      <c r="R15" s="13"/>
    </row>
    <row r="16" spans="1:16" s="16" customFormat="1" ht="12.75">
      <c r="A16" s="40">
        <v>710</v>
      </c>
      <c r="B16" s="41">
        <v>71015</v>
      </c>
      <c r="C16" s="42">
        <v>2110</v>
      </c>
      <c r="D16" s="44">
        <v>700000</v>
      </c>
      <c r="E16" s="44">
        <f>SUM(F16)</f>
        <v>700000</v>
      </c>
      <c r="F16" s="44">
        <f>SUM(G16:H16)</f>
        <v>700000</v>
      </c>
      <c r="G16" s="43">
        <v>574581</v>
      </c>
      <c r="H16" s="43">
        <v>125419</v>
      </c>
      <c r="I16" s="45">
        <v>0</v>
      </c>
      <c r="J16" s="45">
        <v>0</v>
      </c>
      <c r="K16" s="11">
        <v>0</v>
      </c>
      <c r="L16" s="11">
        <v>0</v>
      </c>
      <c r="M16" s="11">
        <v>0</v>
      </c>
      <c r="N16" s="11">
        <f>SUM(O16+Q16+R16)</f>
        <v>0</v>
      </c>
      <c r="O16" s="11">
        <v>0</v>
      </c>
      <c r="P16" s="11">
        <v>0</v>
      </c>
    </row>
    <row r="17" spans="1:16" s="16" customFormat="1" ht="12.75">
      <c r="A17" s="59" t="s">
        <v>87</v>
      </c>
      <c r="B17" s="60"/>
      <c r="C17" s="48"/>
      <c r="D17" s="61">
        <f>SUM(D18)</f>
        <v>73014</v>
      </c>
      <c r="E17" s="61">
        <f>SUM(E18)</f>
        <v>73014</v>
      </c>
      <c r="F17" s="61">
        <f>SUM(F18)</f>
        <v>73014</v>
      </c>
      <c r="G17" s="61">
        <f>SUM(G18)</f>
        <v>14357</v>
      </c>
      <c r="H17" s="61">
        <f>SUM(H18)</f>
        <v>58657</v>
      </c>
      <c r="I17" s="45">
        <v>0</v>
      </c>
      <c r="J17" s="45">
        <v>0</v>
      </c>
      <c r="K17" s="45">
        <f>SUM(K18)</f>
        <v>0</v>
      </c>
      <c r="L17" s="45">
        <f>SUM(L18)</f>
        <v>0</v>
      </c>
      <c r="M17" s="45">
        <f>SUM(M18)</f>
        <v>0</v>
      </c>
      <c r="N17" s="45">
        <v>0</v>
      </c>
      <c r="O17" s="45">
        <f>SUM(O18)</f>
        <v>0</v>
      </c>
      <c r="P17" s="45">
        <f>SUM(P18)</f>
        <v>0</v>
      </c>
    </row>
    <row r="18" spans="1:16" s="16" customFormat="1" ht="12.75">
      <c r="A18" s="40">
        <v>751</v>
      </c>
      <c r="B18" s="41">
        <v>75109</v>
      </c>
      <c r="C18" s="42">
        <v>2110</v>
      </c>
      <c r="D18" s="44">
        <v>73014</v>
      </c>
      <c r="E18" s="44">
        <f>SUM(F18)</f>
        <v>73014</v>
      </c>
      <c r="F18" s="44">
        <f>SUM(G18:H18)</f>
        <v>73014</v>
      </c>
      <c r="G18" s="43">
        <v>14357</v>
      </c>
      <c r="H18" s="43">
        <v>58657</v>
      </c>
      <c r="I18" s="45">
        <v>0</v>
      </c>
      <c r="J18" s="45">
        <v>0</v>
      </c>
      <c r="K18" s="58">
        <v>0</v>
      </c>
      <c r="L18" s="58">
        <v>0</v>
      </c>
      <c r="M18" s="58">
        <v>0</v>
      </c>
      <c r="N18" s="58">
        <f>SUM(O18+Q18+R18)</f>
        <v>0</v>
      </c>
      <c r="O18" s="58">
        <v>0</v>
      </c>
      <c r="P18" s="58">
        <v>0</v>
      </c>
    </row>
    <row r="19" spans="1:16" s="16" customFormat="1" ht="12.75">
      <c r="A19" s="46">
        <v>752</v>
      </c>
      <c r="B19" s="71"/>
      <c r="C19" s="48"/>
      <c r="D19" s="61">
        <f>SUM(D20:D20)</f>
        <v>34711</v>
      </c>
      <c r="E19" s="61">
        <f>SUM(E20:E20)</f>
        <v>34711</v>
      </c>
      <c r="F19" s="61">
        <f>SUM(F20:F20)</f>
        <v>34711</v>
      </c>
      <c r="G19" s="61">
        <f>SUM(G20:G20)</f>
        <v>25300</v>
      </c>
      <c r="H19" s="61">
        <f>SUM(H20:H20)</f>
        <v>9411</v>
      </c>
      <c r="I19" s="45">
        <v>0</v>
      </c>
      <c r="J19" s="45">
        <v>0</v>
      </c>
      <c r="K19" s="14">
        <f aca="true" t="shared" si="1" ref="K19:P19">SUM(K20:K20)</f>
        <v>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4">
        <f t="shared" si="1"/>
        <v>0</v>
      </c>
      <c r="P19" s="14">
        <f t="shared" si="1"/>
        <v>0</v>
      </c>
    </row>
    <row r="20" spans="1:16" s="16" customFormat="1" ht="12.75">
      <c r="A20" s="40">
        <v>752</v>
      </c>
      <c r="B20" s="41">
        <v>75224</v>
      </c>
      <c r="C20" s="42">
        <v>2110</v>
      </c>
      <c r="D20" s="44">
        <v>34711</v>
      </c>
      <c r="E20" s="44">
        <f>SUM(F20)</f>
        <v>34711</v>
      </c>
      <c r="F20" s="44">
        <f>SUM(G20:H20)</f>
        <v>34711</v>
      </c>
      <c r="G20" s="43">
        <v>25300</v>
      </c>
      <c r="H20" s="43">
        <v>9411</v>
      </c>
      <c r="I20" s="45">
        <v>0</v>
      </c>
      <c r="J20" s="45">
        <v>0</v>
      </c>
      <c r="K20" s="11">
        <v>0</v>
      </c>
      <c r="L20" s="11">
        <v>0</v>
      </c>
      <c r="M20" s="11">
        <v>0</v>
      </c>
      <c r="N20" s="11">
        <f>SUM(O20+Q20+R20)</f>
        <v>0</v>
      </c>
      <c r="O20" s="11">
        <v>0</v>
      </c>
      <c r="P20" s="11">
        <v>0</v>
      </c>
    </row>
    <row r="21" spans="1:16" s="15" customFormat="1" ht="14.25" customHeight="1">
      <c r="A21" s="46">
        <v>754</v>
      </c>
      <c r="B21" s="71"/>
      <c r="C21" s="48"/>
      <c r="D21" s="61">
        <f>SUM(D22:D22)</f>
        <v>6750333</v>
      </c>
      <c r="E21" s="61">
        <f>E22</f>
        <v>6750333</v>
      </c>
      <c r="F21" s="61">
        <f>SUM(F22)</f>
        <v>6750333</v>
      </c>
      <c r="G21" s="61">
        <f>SUM(G22)</f>
        <v>6242999</v>
      </c>
      <c r="H21" s="61">
        <f>SUM(H22)</f>
        <v>281451</v>
      </c>
      <c r="I21" s="45">
        <v>0</v>
      </c>
      <c r="J21" s="61">
        <f>SUM(J22)</f>
        <v>225883</v>
      </c>
      <c r="K21" s="14">
        <f>SUM(K22)</f>
        <v>0</v>
      </c>
      <c r="L21" s="14">
        <f>SUM(L22:L22)</f>
        <v>0</v>
      </c>
      <c r="M21" s="14">
        <f>SUM(M22:M22)</f>
        <v>0</v>
      </c>
      <c r="N21" s="14">
        <f>SUM(N22)</f>
        <v>0</v>
      </c>
      <c r="O21" s="14">
        <f>SUM(O22)</f>
        <v>0</v>
      </c>
      <c r="P21" s="14">
        <f>SUM(P22)</f>
        <v>0</v>
      </c>
    </row>
    <row r="22" spans="1:16" ht="12.75" customHeight="1">
      <c r="A22" s="40">
        <v>754</v>
      </c>
      <c r="B22" s="41">
        <v>75411</v>
      </c>
      <c r="C22" s="42">
        <v>2110</v>
      </c>
      <c r="D22" s="44">
        <v>6750333</v>
      </c>
      <c r="E22" s="44">
        <f>SUM(F22)</f>
        <v>6750333</v>
      </c>
      <c r="F22" s="44">
        <f>SUM(G22:J22)</f>
        <v>6750333</v>
      </c>
      <c r="G22" s="43">
        <v>6242999</v>
      </c>
      <c r="H22" s="43">
        <v>281451</v>
      </c>
      <c r="I22" s="45">
        <v>0</v>
      </c>
      <c r="J22" s="43">
        <v>225883</v>
      </c>
      <c r="K22" s="11">
        <v>0</v>
      </c>
      <c r="L22" s="11">
        <v>0</v>
      </c>
      <c r="M22" s="11">
        <v>0</v>
      </c>
      <c r="N22" s="11">
        <f>SUM(O22+Q22+R22)</f>
        <v>0</v>
      </c>
      <c r="O22" s="11">
        <v>0</v>
      </c>
      <c r="P22" s="11"/>
    </row>
    <row r="23" spans="1:16" ht="12.75" customHeight="1">
      <c r="A23" s="33">
        <v>755</v>
      </c>
      <c r="B23" s="35"/>
      <c r="C23" s="31"/>
      <c r="D23" s="34">
        <f>SUM(D24:D24)</f>
        <v>140712</v>
      </c>
      <c r="E23" s="34">
        <f>E24</f>
        <v>140712</v>
      </c>
      <c r="F23" s="34">
        <f>SUM(F24)</f>
        <v>140712</v>
      </c>
      <c r="G23" s="14">
        <v>0</v>
      </c>
      <c r="H23" s="34">
        <f>SUM(H24)</f>
        <v>72466.68</v>
      </c>
      <c r="I23" s="34">
        <f>SUM(I24)</f>
        <v>68245.32</v>
      </c>
      <c r="J23" s="14">
        <v>0</v>
      </c>
      <c r="K23" s="14">
        <f>SUM(K24)</f>
        <v>0</v>
      </c>
      <c r="L23" s="14">
        <f>SUM(L24:L24)</f>
        <v>0</v>
      </c>
      <c r="M23" s="14">
        <f>SUM(M24:M24)</f>
        <v>0</v>
      </c>
      <c r="N23" s="14">
        <f>SUM(N24)</f>
        <v>0</v>
      </c>
      <c r="O23" s="14">
        <f>SUM(O24)</f>
        <v>0</v>
      </c>
      <c r="P23" s="14">
        <f>SUM(P24)</f>
        <v>0</v>
      </c>
    </row>
    <row r="24" spans="1:16" ht="17.25" customHeight="1">
      <c r="A24" s="30">
        <v>755</v>
      </c>
      <c r="B24" s="29">
        <v>75515</v>
      </c>
      <c r="C24" s="28">
        <v>2110</v>
      </c>
      <c r="D24" s="27">
        <v>140712</v>
      </c>
      <c r="E24" s="27">
        <f>SUM(F24)</f>
        <v>140712</v>
      </c>
      <c r="F24" s="27">
        <f>SUM(G24:J24)</f>
        <v>140712</v>
      </c>
      <c r="G24" s="14">
        <v>0</v>
      </c>
      <c r="H24" s="26">
        <v>72466.68</v>
      </c>
      <c r="I24" s="26">
        <v>68245.32</v>
      </c>
      <c r="J24" s="14">
        <v>0</v>
      </c>
      <c r="K24" s="11">
        <v>0</v>
      </c>
      <c r="L24" s="11">
        <v>0</v>
      </c>
      <c r="M24" s="11">
        <v>0</v>
      </c>
      <c r="N24" s="11">
        <f>SUM(O24+Q24+R24)</f>
        <v>0</v>
      </c>
      <c r="O24" s="11">
        <v>0</v>
      </c>
      <c r="P24" s="11"/>
    </row>
    <row r="25" spans="1:17" ht="12.75">
      <c r="A25" s="33">
        <v>852</v>
      </c>
      <c r="B25" s="32"/>
      <c r="C25" s="31"/>
      <c r="D25" s="34">
        <f>SUM(D26:D27)</f>
        <v>1640087</v>
      </c>
      <c r="E25" s="34">
        <f>SUM(E26:E27)</f>
        <v>1640087</v>
      </c>
      <c r="F25" s="34">
        <f>SUM(F26:F27)</f>
        <v>1640087</v>
      </c>
      <c r="G25" s="34">
        <f>SUM(G26:G27)</f>
        <v>971615</v>
      </c>
      <c r="H25" s="34">
        <f>SUM(H26:H27)</f>
        <v>666072</v>
      </c>
      <c r="I25" s="14">
        <v>0</v>
      </c>
      <c r="J25" s="34">
        <f aca="true" t="shared" si="2" ref="J25:P25">SUM(J26:J27)</f>
        <v>2400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0</v>
      </c>
      <c r="Q25" s="13"/>
    </row>
    <row r="26" spans="1:17" ht="12.75">
      <c r="A26" s="40">
        <v>852</v>
      </c>
      <c r="B26" s="41">
        <v>85203</v>
      </c>
      <c r="C26" s="42">
        <v>2110</v>
      </c>
      <c r="D26" s="43">
        <v>1636491</v>
      </c>
      <c r="E26" s="44">
        <f>SUM(F26)</f>
        <v>1636491</v>
      </c>
      <c r="F26" s="44">
        <f>SUM(G26:J26)</f>
        <v>1636491</v>
      </c>
      <c r="G26" s="43">
        <v>971615</v>
      </c>
      <c r="H26" s="43">
        <v>662476</v>
      </c>
      <c r="I26" s="45">
        <v>0</v>
      </c>
      <c r="J26" s="43">
        <v>2400</v>
      </c>
      <c r="K26" s="11">
        <v>0</v>
      </c>
      <c r="L26" s="11">
        <v>0</v>
      </c>
      <c r="M26" s="11">
        <v>0</v>
      </c>
      <c r="N26" s="11">
        <f>SUM(O26+Q26+R26)</f>
        <v>0</v>
      </c>
      <c r="O26" s="11">
        <v>0</v>
      </c>
      <c r="P26" s="11">
        <v>0</v>
      </c>
      <c r="Q26" s="13"/>
    </row>
    <row r="27" spans="1:17" ht="12.75">
      <c r="A27" s="40">
        <v>852</v>
      </c>
      <c r="B27" s="41">
        <v>85295</v>
      </c>
      <c r="C27" s="42">
        <v>2110</v>
      </c>
      <c r="D27" s="43">
        <v>3596</v>
      </c>
      <c r="E27" s="44">
        <f>SUM(F27)</f>
        <v>3596</v>
      </c>
      <c r="F27" s="44">
        <f>SUM(G27:J27)</f>
        <v>3596</v>
      </c>
      <c r="G27" s="45">
        <v>0</v>
      </c>
      <c r="H27" s="43">
        <v>3596</v>
      </c>
      <c r="I27" s="45">
        <v>0</v>
      </c>
      <c r="J27" s="45">
        <v>0</v>
      </c>
      <c r="K27" s="11">
        <v>0</v>
      </c>
      <c r="L27" s="11">
        <v>0</v>
      </c>
      <c r="M27" s="11">
        <v>0</v>
      </c>
      <c r="N27" s="11">
        <f>SUM(O27+Q27+R27)</f>
        <v>0</v>
      </c>
      <c r="O27" s="11">
        <v>0</v>
      </c>
      <c r="P27" s="11">
        <v>0</v>
      </c>
      <c r="Q27" s="13"/>
    </row>
    <row r="28" spans="1:16" ht="12.75">
      <c r="A28" s="46">
        <v>853</v>
      </c>
      <c r="B28" s="47"/>
      <c r="C28" s="48"/>
      <c r="D28" s="49">
        <f>SUM(D29)</f>
        <v>944032</v>
      </c>
      <c r="E28" s="49">
        <f>E29</f>
        <v>944032</v>
      </c>
      <c r="F28" s="49">
        <f>F29</f>
        <v>944032</v>
      </c>
      <c r="G28" s="49">
        <f>G29</f>
        <v>809812</v>
      </c>
      <c r="H28" s="49">
        <f>H29</f>
        <v>133720</v>
      </c>
      <c r="I28" s="45">
        <v>0</v>
      </c>
      <c r="J28" s="49">
        <f aca="true" t="shared" si="3" ref="J28:P28">SUM(J29)</f>
        <v>500</v>
      </c>
      <c r="K28" s="12">
        <f t="shared" si="3"/>
        <v>0</v>
      </c>
      <c r="L28" s="12">
        <f t="shared" si="3"/>
        <v>0</v>
      </c>
      <c r="M28" s="12">
        <f t="shared" si="3"/>
        <v>0</v>
      </c>
      <c r="N28" s="12">
        <f t="shared" si="3"/>
        <v>0</v>
      </c>
      <c r="O28" s="12">
        <f t="shared" si="3"/>
        <v>0</v>
      </c>
      <c r="P28" s="12">
        <f t="shared" si="3"/>
        <v>0</v>
      </c>
    </row>
    <row r="29" spans="1:16" ht="12.75">
      <c r="A29" s="40">
        <v>853</v>
      </c>
      <c r="B29" s="41">
        <v>85321</v>
      </c>
      <c r="C29" s="42">
        <v>2110</v>
      </c>
      <c r="D29" s="43">
        <v>944032</v>
      </c>
      <c r="E29" s="44">
        <f>SUM(H29+G29+J29)</f>
        <v>944032</v>
      </c>
      <c r="F29" s="43">
        <f>SUM(G29:K29)</f>
        <v>944032</v>
      </c>
      <c r="G29" s="43">
        <v>809812</v>
      </c>
      <c r="H29" s="43">
        <v>133720</v>
      </c>
      <c r="I29" s="45">
        <v>0</v>
      </c>
      <c r="J29" s="43">
        <v>500</v>
      </c>
      <c r="K29" s="11">
        <v>0</v>
      </c>
      <c r="L29" s="11">
        <v>0</v>
      </c>
      <c r="M29" s="11">
        <f>SUM(N29+P29+Q29)</f>
        <v>0</v>
      </c>
      <c r="N29" s="11">
        <v>0</v>
      </c>
      <c r="O29" s="11">
        <v>0</v>
      </c>
      <c r="P29" s="11">
        <v>0</v>
      </c>
    </row>
    <row r="30" spans="1:16" ht="15" customHeight="1">
      <c r="A30" s="98" t="s">
        <v>49</v>
      </c>
      <c r="B30" s="98"/>
      <c r="C30" s="98"/>
      <c r="D30" s="23">
        <f aca="true" t="shared" si="4" ref="D30:P30">SUM(D8+D10+D12+D14+D19+D21+D23+D25+D28)</f>
        <v>10680335</v>
      </c>
      <c r="E30" s="23">
        <f t="shared" si="4"/>
        <v>10680335</v>
      </c>
      <c r="F30" s="23">
        <f t="shared" si="4"/>
        <v>10680335</v>
      </c>
      <c r="G30" s="23">
        <f t="shared" si="4"/>
        <v>9078751</v>
      </c>
      <c r="H30" s="23">
        <f t="shared" si="4"/>
        <v>1304555.68</v>
      </c>
      <c r="I30" s="23">
        <f t="shared" si="4"/>
        <v>68245.32</v>
      </c>
      <c r="J30" s="23">
        <f t="shared" si="4"/>
        <v>228783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0</v>
      </c>
      <c r="P30" s="25">
        <f t="shared" si="4"/>
        <v>0</v>
      </c>
    </row>
    <row r="31" spans="1:16" ht="12.75">
      <c r="A31" s="9"/>
      <c r="B31" s="9"/>
      <c r="C31" s="9"/>
      <c r="D31" s="9"/>
      <c r="E31" s="10"/>
      <c r="F31" s="9"/>
      <c r="G31" s="9"/>
      <c r="H31" s="9"/>
      <c r="I31" s="9"/>
      <c r="J31" s="9"/>
      <c r="K31" s="8"/>
      <c r="L31" s="8"/>
      <c r="M31" s="8"/>
      <c r="N31" s="8"/>
      <c r="O31" s="8"/>
      <c r="P31" s="8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8"/>
      <c r="L32" s="8"/>
      <c r="M32" s="8"/>
      <c r="N32" s="8"/>
      <c r="O32" s="8"/>
      <c r="P32" s="8"/>
    </row>
    <row r="33" spans="7:8" ht="12.75">
      <c r="G33" s="5"/>
      <c r="H33" s="5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  <c r="L34" s="6"/>
      <c r="M34" s="6"/>
      <c r="N34" s="6"/>
      <c r="O34" s="6"/>
      <c r="P34" s="6"/>
    </row>
    <row r="37" ht="12.75">
      <c r="N37" s="3" t="s">
        <v>64</v>
      </c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5"/>
    </row>
  </sheetData>
  <sheetProtection selectLockedCells="1" selectUnlockedCells="1"/>
  <mergeCells count="19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A30:C30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272.18.2024
z dnia 28 lutego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2024-02-27T06:42:01Z</cp:lastPrinted>
  <dcterms:modified xsi:type="dcterms:W3CDTF">2024-03-28T11:20:12Z</dcterms:modified>
  <cp:category/>
  <cp:version/>
  <cp:contentType/>
  <cp:contentStatus/>
</cp:coreProperties>
</file>