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<sst xmlns="http://schemas.openxmlformats.org/spreadsheetml/2006/main" count="239" uniqueCount="104">
  <si>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</si>
  <si>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</si>
  <si>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</si>
  <si>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</si>
  <si>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</si>
  <si>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</si>
  <si>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</si>
  <si>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</si>
  <si>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</si>
  <si>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</si>
  <si>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</si>
  <si>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</si>
  <si>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</si>
  <si>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</si>
  <si>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</si>
  <si>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</si>
  <si>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</si>
  <si>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</si>
  <si>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</si>
  <si>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</si>
  <si>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</si>
  <si>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</si>
  <si>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</si>
  <si>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</si>
  <si>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</si>
  <si>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</si>
  <si>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</si>
  <si>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</si>
  <si>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</si>
  <si>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</si>
  <si>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</si>
  <si>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</si>
  <si>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</si>
  <si>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</si>
  <si>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</si>
  <si>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</si>
  <si>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</si>
  <si>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</si>
  <si>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</si>
  <si>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</si>
  <si>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</si>
  <si>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</si>
  <si>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</si>
  <si>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</si>
  <si>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</si>
  <si>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</si>
  <si>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</si>
  <si>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</si>
  <si>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</si>
  <si>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</si>
  <si>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</si>
  <si>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</si>
  <si>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</si>
  <si>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</si>
  <si>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</si>
  <si>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</si>
  <si>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</si>
  <si>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</si>
  <si>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</si>
  <si>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801</t>
  </si>
  <si>
    <t>Oświata i wychowanie</t>
  </si>
  <si>
    <t>758</t>
  </si>
  <si>
    <t>Różne rozliczenia</t>
  </si>
  <si>
    <t>80102</t>
  </si>
  <si>
    <t>Szkoły podstawowe specjalne</t>
  </si>
  <si>
    <t>75818</t>
  </si>
  <si>
    <t>Rezerwy ogólne i celowe</t>
  </si>
  <si>
    <t>852</t>
  </si>
  <si>
    <t>Pomoc społeczna</t>
  </si>
  <si>
    <t>85202</t>
  </si>
  <si>
    <t>Domy pomocy społecznej</t>
  </si>
  <si>
    <t>80105</t>
  </si>
  <si>
    <t>Przedszkola specjalne</t>
  </si>
  <si>
    <t>80134</t>
  </si>
  <si>
    <t>Szkoły zawodowe specjalne</t>
  </si>
  <si>
    <t>80195</t>
  </si>
  <si>
    <t>Pozostała działalność</t>
  </si>
  <si>
    <t xml:space="preserve"> </t>
  </si>
  <si>
    <t>02001</t>
  </si>
  <si>
    <t>020</t>
  </si>
  <si>
    <t>Wydatki
na 2024 r.</t>
  </si>
  <si>
    <t>Dochody i wydatki związane z realizacją zadań z zakresu administracji rządowej i innych zadań zleconych odrębnymi ustawami w 2024 r.</t>
  </si>
  <si>
    <t>Zmiany w planie wydatków budżetowych w 2024 roku</t>
  </si>
  <si>
    <t>600</t>
  </si>
  <si>
    <t>Transport i łączność</t>
  </si>
  <si>
    <t>60004</t>
  </si>
  <si>
    <t>Lokalny transport zbiorowy</t>
  </si>
  <si>
    <t>750</t>
  </si>
  <si>
    <t>Administracja publiczna</t>
  </si>
  <si>
    <t>75020</t>
  </si>
  <si>
    <t>Starostwa powiatowe</t>
  </si>
  <si>
    <t>75095</t>
  </si>
  <si>
    <t>80115</t>
  </si>
  <si>
    <t>Technika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</si>
  <si>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</si>
  <si>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</si>
  <si>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85218</t>
  </si>
  <si>
    <t>Powiatowe centra pomocy rodzinie</t>
  </si>
  <si>
    <t>85295</t>
  </si>
  <si>
    <t>853</t>
  </si>
  <si>
    <t>Pozostałe zadania w zakresie polityki społecznej</t>
  </si>
  <si>
    <t>85321</t>
  </si>
  <si>
    <t>Zespoły do spraw orzekania o niepełnosprawności</t>
  </si>
  <si>
    <t>Załącznik Nr 1                                                                                                                                        do uchwały Zarządu Powiatu w Opatowie Nr 266.4.2024                                                                             z dnia 17 stycznia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</si>
</sst>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8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172" fontId="8" fillId="33" borderId="10" xfId="52" applyNumberFormat="1" applyFont="1" applyFill="1" applyBorder="1" applyAlignment="1">
      <alignment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 wrapText="1"/>
      <protection/>
    </xf>
    <xf numFmtId="170" fontId="8" fillId="0" borderId="10" xfId="52" applyNumberFormat="1" applyFont="1" applyBorder="1" applyAlignment="1">
      <alignment vertical="center"/>
      <protection/>
    </xf>
    <xf numFmtId="0" fontId="22" fillId="34" borderId="0" xfId="0" applyFont="1" applyFill="1" applyAlignment="1">
      <alignment horizontal="left" vertical="top" wrapText="1"/>
    </xf>
    <xf numFmtId="172" fontId="8" fillId="0" borderId="10" xfId="52" applyNumberFormat="1" applyFont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170" fontId="8" fillId="33" borderId="10" xfId="52" applyNumberFormat="1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13" fillId="33" borderId="10" xfId="52" applyNumberFormat="1" applyFont="1" applyFill="1" applyBorder="1" applyAlignment="1">
      <alignment horizontal="center" vertical="center" wrapText="1"/>
      <protection/>
    </xf>
    <xf numFmtId="39" fontId="66" fillId="34" borderId="14" xfId="0" applyNumberFormat="1" applyFont="1" applyFill="1" applyBorder="1" applyAlignment="1">
      <alignment horizontal="left" vertical="center" wrapText="1"/>
    </xf>
    <xf numFmtId="39" fontId="67" fillId="34" borderId="14" xfId="0" applyNumberFormat="1" applyFont="1" applyFill="1" applyBorder="1" applyAlignment="1">
      <alignment horizontal="left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7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/>
      <protection/>
    </xf>
    <xf numFmtId="170" fontId="10" fillId="35" borderId="10" xfId="52" applyNumberFormat="1" applyFont="1" applyFill="1" applyBorder="1" applyAlignment="1">
      <alignment vertical="center"/>
      <protection/>
    </xf>
    <xf numFmtId="170" fontId="10" fillId="35" borderId="10" xfId="52" applyNumberFormat="1" applyFont="1" applyFill="1" applyBorder="1" applyAlignment="1">
      <alignment vertical="center" wrapText="1"/>
      <protection/>
    </xf>
    <xf numFmtId="172" fontId="8" fillId="35" borderId="10" xfId="52" applyNumberFormat="1" applyFont="1" applyFill="1" applyBorder="1" applyAlignment="1">
      <alignment vertical="center" wrapText="1"/>
      <protection/>
    </xf>
    <xf numFmtId="0" fontId="11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/>
      <protection/>
    </xf>
    <xf numFmtId="170" fontId="8" fillId="35" borderId="10" xfId="52" applyNumberFormat="1" applyFont="1" applyFill="1" applyBorder="1" applyAlignment="1">
      <alignment vertical="center"/>
      <protection/>
    </xf>
    <xf numFmtId="0" fontId="68" fillId="34" borderId="14" xfId="0" applyFont="1" applyFill="1" applyBorder="1" applyAlignment="1">
      <alignment horizontal="left" vertical="center" wrapText="1"/>
    </xf>
    <xf numFmtId="39" fontId="67" fillId="34" borderId="14" xfId="0" applyNumberFormat="1" applyFont="1" applyFill="1" applyBorder="1" applyAlignment="1">
      <alignment horizontal="left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67" fillId="34" borderId="14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39" fontId="66" fillId="34" borderId="14" xfId="0" applyNumberFormat="1" applyFont="1" applyFill="1" applyBorder="1" applyAlignment="1">
      <alignment horizontal="left" vertical="center" wrapText="1"/>
    </xf>
    <xf numFmtId="0" fontId="9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89</xdr:row>
      <xdr:rowOff>0</xdr:rowOff>
    </xdr:from>
    <xdr:to>
      <xdr:col>8</xdr:col>
      <xdr:colOff>476250</xdr:colOff>
      <xdr:row>89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1066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476250</xdr:colOff>
      <xdr:row>89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51066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476250</xdr:colOff>
      <xdr:row>92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5924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476250</xdr:colOff>
      <xdr:row>92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55924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93"/>
  <sheetViews>
    <sheetView view="pageLayout" workbookViewId="0" topLeftCell="A1">
      <selection activeCell="AD20" sqref="AD20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9" t="s">
        <v>103</v>
      </c>
      <c r="P1" s="59"/>
      <c r="Q1" s="59"/>
      <c r="R1" s="59"/>
      <c r="S1" s="59"/>
      <c r="T1" s="59"/>
      <c r="U1" s="59"/>
      <c r="V1" s="59"/>
      <c r="W1" s="59"/>
    </row>
    <row r="2" spans="1:23" ht="9.75" customHeight="1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5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ht="6" customHeight="1"/>
    <row r="5" spans="1:23" ht="12.75" customHeight="1">
      <c r="A5" s="58" t="s">
        <v>0</v>
      </c>
      <c r="B5" s="58" t="s">
        <v>1</v>
      </c>
      <c r="C5" s="58" t="s">
        <v>27</v>
      </c>
      <c r="D5" s="58" t="s">
        <v>2</v>
      </c>
      <c r="E5" s="58"/>
      <c r="F5" s="58"/>
      <c r="G5" s="58"/>
      <c r="H5" s="58" t="s">
        <v>3</v>
      </c>
      <c r="I5" s="58" t="s">
        <v>28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 customHeight="1">
      <c r="A6" s="58"/>
      <c r="B6" s="58"/>
      <c r="C6" s="58"/>
      <c r="D6" s="58"/>
      <c r="E6" s="58"/>
      <c r="F6" s="58"/>
      <c r="G6" s="58"/>
      <c r="H6" s="58"/>
      <c r="I6" s="58" t="s">
        <v>29</v>
      </c>
      <c r="J6" s="58" t="s">
        <v>4</v>
      </c>
      <c r="K6" s="58"/>
      <c r="L6" s="58"/>
      <c r="M6" s="58"/>
      <c r="N6" s="58"/>
      <c r="O6" s="58"/>
      <c r="P6" s="58"/>
      <c r="Q6" s="58"/>
      <c r="R6" s="58" t="s">
        <v>5</v>
      </c>
      <c r="S6" s="58" t="s">
        <v>4</v>
      </c>
      <c r="T6" s="58"/>
      <c r="U6" s="58"/>
      <c r="V6" s="58"/>
      <c r="W6" s="58"/>
    </row>
    <row r="7" spans="1:23" ht="12.75" customHeight="1">
      <c r="A7" s="58"/>
      <c r="B7" s="58"/>
      <c r="C7" s="58"/>
      <c r="D7" s="58"/>
      <c r="E7" s="58"/>
      <c r="F7" s="58"/>
      <c r="G7" s="58"/>
      <c r="H7" s="58"/>
      <c r="I7" s="58"/>
      <c r="J7" s="58" t="s">
        <v>30</v>
      </c>
      <c r="K7" s="58" t="s">
        <v>4</v>
      </c>
      <c r="L7" s="58"/>
      <c r="M7" s="58" t="s">
        <v>8</v>
      </c>
      <c r="N7" s="58" t="s">
        <v>9</v>
      </c>
      <c r="O7" s="58" t="s">
        <v>10</v>
      </c>
      <c r="P7" s="58" t="s">
        <v>31</v>
      </c>
      <c r="Q7" s="58" t="s">
        <v>32</v>
      </c>
      <c r="R7" s="58"/>
      <c r="S7" s="58" t="s">
        <v>6</v>
      </c>
      <c r="T7" s="58" t="s">
        <v>7</v>
      </c>
      <c r="U7" s="58"/>
      <c r="V7" s="58" t="s">
        <v>33</v>
      </c>
      <c r="W7" s="58" t="s">
        <v>34</v>
      </c>
    </row>
    <row r="8" spans="1:23" ht="65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44" t="s">
        <v>11</v>
      </c>
      <c r="L8" s="44" t="s">
        <v>12</v>
      </c>
      <c r="M8" s="58"/>
      <c r="N8" s="58"/>
      <c r="O8" s="58"/>
      <c r="P8" s="58"/>
      <c r="Q8" s="58"/>
      <c r="R8" s="58"/>
      <c r="S8" s="58"/>
      <c r="T8" s="58" t="s">
        <v>18</v>
      </c>
      <c r="U8" s="58"/>
      <c r="V8" s="58"/>
      <c r="W8" s="58"/>
    </row>
    <row r="9" spans="1:23" ht="8.25" customHeight="1">
      <c r="A9" s="45" t="s">
        <v>26</v>
      </c>
      <c r="B9" s="45" t="s">
        <v>25</v>
      </c>
      <c r="C9" s="45" t="s">
        <v>24</v>
      </c>
      <c r="D9" s="61" t="s">
        <v>23</v>
      </c>
      <c r="E9" s="61"/>
      <c r="F9" s="61"/>
      <c r="G9" s="61"/>
      <c r="H9" s="45" t="s">
        <v>22</v>
      </c>
      <c r="I9" s="45" t="s">
        <v>21</v>
      </c>
      <c r="J9" s="45" t="s">
        <v>20</v>
      </c>
      <c r="K9" s="45" t="s">
        <v>19</v>
      </c>
      <c r="L9" s="45" t="s">
        <v>35</v>
      </c>
      <c r="M9" s="45" t="s">
        <v>36</v>
      </c>
      <c r="N9" s="45" t="s">
        <v>37</v>
      </c>
      <c r="O9" s="45" t="s">
        <v>38</v>
      </c>
      <c r="P9" s="45" t="s">
        <v>39</v>
      </c>
      <c r="Q9" s="45" t="s">
        <v>40</v>
      </c>
      <c r="R9" s="45" t="s">
        <v>41</v>
      </c>
      <c r="S9" s="45" t="s">
        <v>42</v>
      </c>
      <c r="T9" s="61" t="s">
        <v>43</v>
      </c>
      <c r="U9" s="61"/>
      <c r="V9" s="45" t="s">
        <v>44</v>
      </c>
      <c r="W9" s="45" t="s">
        <v>45</v>
      </c>
    </row>
    <row r="10" spans="1:23" ht="12.75" customHeight="1">
      <c r="A10" s="58" t="s">
        <v>83</v>
      </c>
      <c r="B10" s="58" t="s">
        <v>46</v>
      </c>
      <c r="C10" s="58" t="s">
        <v>46</v>
      </c>
      <c r="D10" s="56" t="s">
        <v>84</v>
      </c>
      <c r="E10" s="56"/>
      <c r="F10" s="56" t="s">
        <v>13</v>
      </c>
      <c r="G10" s="56"/>
      <c r="H10" s="43">
        <v>23726135</v>
      </c>
      <c r="I10" s="43">
        <v>8946420</v>
      </c>
      <c r="J10" s="43">
        <v>8446420</v>
      </c>
      <c r="K10" s="43">
        <v>2300</v>
      </c>
      <c r="L10" s="43">
        <v>8444120</v>
      </c>
      <c r="M10" s="43">
        <v>500000</v>
      </c>
      <c r="N10" s="43">
        <v>0</v>
      </c>
      <c r="O10" s="43">
        <v>0</v>
      </c>
      <c r="P10" s="43">
        <v>0</v>
      </c>
      <c r="Q10" s="43">
        <v>0</v>
      </c>
      <c r="R10" s="43">
        <v>14779715</v>
      </c>
      <c r="S10" s="43">
        <v>14779715</v>
      </c>
      <c r="T10" s="57">
        <v>0</v>
      </c>
      <c r="U10" s="57"/>
      <c r="V10" s="43">
        <v>0</v>
      </c>
      <c r="W10" s="43">
        <v>0</v>
      </c>
    </row>
    <row r="11" spans="1:23" ht="12.75" customHeight="1">
      <c r="A11" s="58"/>
      <c r="B11" s="58"/>
      <c r="C11" s="58"/>
      <c r="D11" s="56"/>
      <c r="E11" s="56"/>
      <c r="F11" s="56" t="s">
        <v>14</v>
      </c>
      <c r="G11" s="56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57">
        <v>0</v>
      </c>
      <c r="U11" s="57"/>
      <c r="V11" s="43">
        <v>0</v>
      </c>
      <c r="W11" s="43">
        <v>0</v>
      </c>
    </row>
    <row r="12" spans="1:23" ht="12.75" customHeight="1">
      <c r="A12" s="58"/>
      <c r="B12" s="58"/>
      <c r="C12" s="58"/>
      <c r="D12" s="56"/>
      <c r="E12" s="56"/>
      <c r="F12" s="56" t="s">
        <v>15</v>
      </c>
      <c r="G12" s="56"/>
      <c r="H12" s="43">
        <v>4000</v>
      </c>
      <c r="I12" s="43">
        <v>4000</v>
      </c>
      <c r="J12" s="43">
        <v>4000</v>
      </c>
      <c r="K12" s="43">
        <v>0</v>
      </c>
      <c r="L12" s="43">
        <v>4000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57">
        <v>0</v>
      </c>
      <c r="U12" s="57"/>
      <c r="V12" s="43">
        <v>0</v>
      </c>
      <c r="W12" s="43">
        <v>0</v>
      </c>
    </row>
    <row r="13" spans="1:23" ht="12.75" customHeight="1">
      <c r="A13" s="58"/>
      <c r="B13" s="58"/>
      <c r="C13" s="58"/>
      <c r="D13" s="56"/>
      <c r="E13" s="56"/>
      <c r="F13" s="56" t="s">
        <v>16</v>
      </c>
      <c r="G13" s="56"/>
      <c r="H13" s="43">
        <v>23730135</v>
      </c>
      <c r="I13" s="43">
        <v>8950420</v>
      </c>
      <c r="J13" s="43">
        <v>8450420</v>
      </c>
      <c r="K13" s="43">
        <v>2300</v>
      </c>
      <c r="L13" s="43">
        <v>8448120</v>
      </c>
      <c r="M13" s="43">
        <v>500000</v>
      </c>
      <c r="N13" s="43">
        <v>0</v>
      </c>
      <c r="O13" s="43">
        <v>0</v>
      </c>
      <c r="P13" s="43">
        <v>0</v>
      </c>
      <c r="Q13" s="43">
        <v>0</v>
      </c>
      <c r="R13" s="43">
        <v>14779715</v>
      </c>
      <c r="S13" s="43">
        <v>14779715</v>
      </c>
      <c r="T13" s="57">
        <v>0</v>
      </c>
      <c r="U13" s="57"/>
      <c r="V13" s="43">
        <v>0</v>
      </c>
      <c r="W13" s="43">
        <v>0</v>
      </c>
    </row>
    <row r="14" spans="1:23" ht="12.75" customHeight="1">
      <c r="A14" s="58" t="s">
        <v>46</v>
      </c>
      <c r="B14" s="58" t="s">
        <v>85</v>
      </c>
      <c r="C14" s="58" t="s">
        <v>46</v>
      </c>
      <c r="D14" s="56" t="s">
        <v>86</v>
      </c>
      <c r="E14" s="56"/>
      <c r="F14" s="56" t="s">
        <v>13</v>
      </c>
      <c r="G14" s="56"/>
      <c r="H14" s="43">
        <v>3044463</v>
      </c>
      <c r="I14" s="43">
        <v>3044463</v>
      </c>
      <c r="J14" s="43">
        <v>2544463</v>
      </c>
      <c r="K14" s="43">
        <v>0</v>
      </c>
      <c r="L14" s="43">
        <v>2544463</v>
      </c>
      <c r="M14" s="43">
        <v>500000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57">
        <v>0</v>
      </c>
      <c r="U14" s="57"/>
      <c r="V14" s="43">
        <v>0</v>
      </c>
      <c r="W14" s="43">
        <v>0</v>
      </c>
    </row>
    <row r="15" spans="1:23" ht="12.75" customHeight="1">
      <c r="A15" s="58"/>
      <c r="B15" s="58"/>
      <c r="C15" s="58"/>
      <c r="D15" s="56"/>
      <c r="E15" s="56"/>
      <c r="F15" s="56" t="s">
        <v>14</v>
      </c>
      <c r="G15" s="56"/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57">
        <v>0</v>
      </c>
      <c r="U15" s="57"/>
      <c r="V15" s="43">
        <v>0</v>
      </c>
      <c r="W15" s="43">
        <v>0</v>
      </c>
    </row>
    <row r="16" spans="1:23" ht="12.75" customHeight="1">
      <c r="A16" s="58"/>
      <c r="B16" s="58"/>
      <c r="C16" s="58"/>
      <c r="D16" s="56"/>
      <c r="E16" s="56"/>
      <c r="F16" s="56" t="s">
        <v>15</v>
      </c>
      <c r="G16" s="56"/>
      <c r="H16" s="43">
        <v>4000</v>
      </c>
      <c r="I16" s="43">
        <v>4000</v>
      </c>
      <c r="J16" s="43">
        <v>4000</v>
      </c>
      <c r="K16" s="43">
        <v>0</v>
      </c>
      <c r="L16" s="43">
        <v>4000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57">
        <v>0</v>
      </c>
      <c r="U16" s="57"/>
      <c r="V16" s="43">
        <v>0</v>
      </c>
      <c r="W16" s="43">
        <v>0</v>
      </c>
    </row>
    <row r="17" spans="1:23" ht="12.75" customHeight="1">
      <c r="A17" s="58"/>
      <c r="B17" s="58"/>
      <c r="C17" s="58"/>
      <c r="D17" s="56"/>
      <c r="E17" s="56"/>
      <c r="F17" s="56" t="s">
        <v>16</v>
      </c>
      <c r="G17" s="56"/>
      <c r="H17" s="43">
        <v>3048463</v>
      </c>
      <c r="I17" s="43">
        <v>3048463</v>
      </c>
      <c r="J17" s="43">
        <v>2548463</v>
      </c>
      <c r="K17" s="43">
        <v>0</v>
      </c>
      <c r="L17" s="43">
        <v>2548463</v>
      </c>
      <c r="M17" s="43">
        <v>500000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57">
        <v>0</v>
      </c>
      <c r="U17" s="57"/>
      <c r="V17" s="43">
        <v>0</v>
      </c>
      <c r="W17" s="43">
        <v>0</v>
      </c>
    </row>
    <row r="18" spans="1:23" ht="12.75" customHeight="1">
      <c r="A18" s="58" t="s">
        <v>87</v>
      </c>
      <c r="B18" s="58" t="s">
        <v>46</v>
      </c>
      <c r="C18" s="58" t="s">
        <v>46</v>
      </c>
      <c r="D18" s="56" t="s">
        <v>88</v>
      </c>
      <c r="E18" s="56"/>
      <c r="F18" s="56" t="s">
        <v>13</v>
      </c>
      <c r="G18" s="56"/>
      <c r="H18" s="43">
        <v>17718278</v>
      </c>
      <c r="I18" s="43">
        <v>17566438</v>
      </c>
      <c r="J18" s="43">
        <v>17009938</v>
      </c>
      <c r="K18" s="43">
        <v>12746036</v>
      </c>
      <c r="L18" s="43">
        <v>4263902</v>
      </c>
      <c r="M18" s="43">
        <v>0</v>
      </c>
      <c r="N18" s="43">
        <v>556500</v>
      </c>
      <c r="O18" s="43">
        <v>0</v>
      </c>
      <c r="P18" s="43">
        <v>0</v>
      </c>
      <c r="Q18" s="43">
        <v>0</v>
      </c>
      <c r="R18" s="43">
        <v>151840</v>
      </c>
      <c r="S18" s="43">
        <v>151840</v>
      </c>
      <c r="T18" s="57">
        <v>0</v>
      </c>
      <c r="U18" s="57"/>
      <c r="V18" s="43">
        <v>0</v>
      </c>
      <c r="W18" s="43">
        <v>0</v>
      </c>
    </row>
    <row r="19" spans="1:23" ht="12.75" customHeight="1">
      <c r="A19" s="58"/>
      <c r="B19" s="58"/>
      <c r="C19" s="58"/>
      <c r="D19" s="56"/>
      <c r="E19" s="56"/>
      <c r="F19" s="56" t="s">
        <v>14</v>
      </c>
      <c r="G19" s="56"/>
      <c r="H19" s="43">
        <v>-52000</v>
      </c>
      <c r="I19" s="43">
        <v>-52000</v>
      </c>
      <c r="J19" s="43">
        <v>-52000</v>
      </c>
      <c r="K19" s="43">
        <v>0</v>
      </c>
      <c r="L19" s="43">
        <v>-52000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57">
        <v>0</v>
      </c>
      <c r="U19" s="57"/>
      <c r="V19" s="43">
        <v>0</v>
      </c>
      <c r="W19" s="43">
        <v>0</v>
      </c>
    </row>
    <row r="20" spans="1:23" ht="12.75" customHeight="1">
      <c r="A20" s="58"/>
      <c r="B20" s="58"/>
      <c r="C20" s="58"/>
      <c r="D20" s="56"/>
      <c r="E20" s="56"/>
      <c r="F20" s="56" t="s">
        <v>15</v>
      </c>
      <c r="G20" s="56"/>
      <c r="H20" s="43">
        <v>105747</v>
      </c>
      <c r="I20" s="43">
        <v>105747</v>
      </c>
      <c r="J20" s="43">
        <v>105747</v>
      </c>
      <c r="K20" s="43">
        <v>0</v>
      </c>
      <c r="L20" s="43">
        <v>105747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57">
        <v>0</v>
      </c>
      <c r="U20" s="57"/>
      <c r="V20" s="43">
        <v>0</v>
      </c>
      <c r="W20" s="43">
        <v>0</v>
      </c>
    </row>
    <row r="21" spans="1:23" ht="12.75" customHeight="1">
      <c r="A21" s="58"/>
      <c r="B21" s="58"/>
      <c r="C21" s="58"/>
      <c r="D21" s="56"/>
      <c r="E21" s="56"/>
      <c r="F21" s="56" t="s">
        <v>16</v>
      </c>
      <c r="G21" s="56"/>
      <c r="H21" s="43">
        <v>17772025</v>
      </c>
      <c r="I21" s="43">
        <v>17620185</v>
      </c>
      <c r="J21" s="43">
        <v>17063685</v>
      </c>
      <c r="K21" s="43">
        <v>12746036</v>
      </c>
      <c r="L21" s="43">
        <v>4317649</v>
      </c>
      <c r="M21" s="43">
        <v>0</v>
      </c>
      <c r="N21" s="43">
        <v>556500</v>
      </c>
      <c r="O21" s="43">
        <v>0</v>
      </c>
      <c r="P21" s="43">
        <v>0</v>
      </c>
      <c r="Q21" s="43">
        <v>0</v>
      </c>
      <c r="R21" s="43">
        <v>151840</v>
      </c>
      <c r="S21" s="43">
        <v>151840</v>
      </c>
      <c r="T21" s="57">
        <v>0</v>
      </c>
      <c r="U21" s="57"/>
      <c r="V21" s="43">
        <v>0</v>
      </c>
      <c r="W21" s="43">
        <v>0</v>
      </c>
    </row>
    <row r="22" spans="1:23" ht="12.75" customHeight="1">
      <c r="A22" s="58" t="s">
        <v>46</v>
      </c>
      <c r="B22" s="58" t="s">
        <v>89</v>
      </c>
      <c r="C22" s="58" t="s">
        <v>46</v>
      </c>
      <c r="D22" s="56" t="s">
        <v>90</v>
      </c>
      <c r="E22" s="56"/>
      <c r="F22" s="56" t="s">
        <v>13</v>
      </c>
      <c r="G22" s="56"/>
      <c r="H22" s="43">
        <v>15427989</v>
      </c>
      <c r="I22" s="43">
        <v>15276149</v>
      </c>
      <c r="J22" s="43">
        <v>15219649</v>
      </c>
      <c r="K22" s="43">
        <v>12746036</v>
      </c>
      <c r="L22" s="43">
        <v>2473613</v>
      </c>
      <c r="M22" s="43">
        <v>0</v>
      </c>
      <c r="N22" s="43">
        <v>56500</v>
      </c>
      <c r="O22" s="43">
        <v>0</v>
      </c>
      <c r="P22" s="43">
        <v>0</v>
      </c>
      <c r="Q22" s="43">
        <v>0</v>
      </c>
      <c r="R22" s="43">
        <v>151840</v>
      </c>
      <c r="S22" s="43">
        <v>151840</v>
      </c>
      <c r="T22" s="57">
        <v>0</v>
      </c>
      <c r="U22" s="57"/>
      <c r="V22" s="43">
        <v>0</v>
      </c>
      <c r="W22" s="43">
        <v>0</v>
      </c>
    </row>
    <row r="23" spans="1:23" ht="12.75" customHeight="1">
      <c r="A23" s="58"/>
      <c r="B23" s="58"/>
      <c r="C23" s="58"/>
      <c r="D23" s="56"/>
      <c r="E23" s="56"/>
      <c r="F23" s="56" t="s">
        <v>14</v>
      </c>
      <c r="G23" s="56"/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57">
        <v>0</v>
      </c>
      <c r="U23" s="57"/>
      <c r="V23" s="43">
        <v>0</v>
      </c>
      <c r="W23" s="43">
        <v>0</v>
      </c>
    </row>
    <row r="24" spans="1:23" ht="12.75" customHeight="1">
      <c r="A24" s="58"/>
      <c r="B24" s="58"/>
      <c r="C24" s="58"/>
      <c r="D24" s="56"/>
      <c r="E24" s="56"/>
      <c r="F24" s="56" t="s">
        <v>15</v>
      </c>
      <c r="G24" s="56"/>
      <c r="H24" s="43">
        <v>105747</v>
      </c>
      <c r="I24" s="43">
        <v>105747</v>
      </c>
      <c r="J24" s="43">
        <v>105747</v>
      </c>
      <c r="K24" s="43">
        <v>0</v>
      </c>
      <c r="L24" s="43">
        <v>105747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57">
        <v>0</v>
      </c>
      <c r="U24" s="57"/>
      <c r="V24" s="43">
        <v>0</v>
      </c>
      <c r="W24" s="43">
        <v>0</v>
      </c>
    </row>
    <row r="25" spans="1:23" ht="12.75" customHeight="1">
      <c r="A25" s="58"/>
      <c r="B25" s="58"/>
      <c r="C25" s="58"/>
      <c r="D25" s="56"/>
      <c r="E25" s="56"/>
      <c r="F25" s="56" t="s">
        <v>16</v>
      </c>
      <c r="G25" s="56"/>
      <c r="H25" s="43">
        <v>15533736</v>
      </c>
      <c r="I25" s="43">
        <v>15381896</v>
      </c>
      <c r="J25" s="43">
        <v>15325396</v>
      </c>
      <c r="K25" s="43">
        <v>12746036</v>
      </c>
      <c r="L25" s="43">
        <v>2579360</v>
      </c>
      <c r="M25" s="43">
        <v>0</v>
      </c>
      <c r="N25" s="43">
        <v>56500</v>
      </c>
      <c r="O25" s="43">
        <v>0</v>
      </c>
      <c r="P25" s="43">
        <v>0</v>
      </c>
      <c r="Q25" s="43">
        <v>0</v>
      </c>
      <c r="R25" s="43">
        <v>151840</v>
      </c>
      <c r="S25" s="43">
        <v>151840</v>
      </c>
      <c r="T25" s="57">
        <v>0</v>
      </c>
      <c r="U25" s="57"/>
      <c r="V25" s="43">
        <v>0</v>
      </c>
      <c r="W25" s="43">
        <v>0</v>
      </c>
    </row>
    <row r="26" spans="1:23" ht="12.75" customHeight="1">
      <c r="A26" s="58" t="s">
        <v>46</v>
      </c>
      <c r="B26" s="58" t="s">
        <v>91</v>
      </c>
      <c r="C26" s="58" t="s">
        <v>46</v>
      </c>
      <c r="D26" s="56" t="s">
        <v>76</v>
      </c>
      <c r="E26" s="56"/>
      <c r="F26" s="56" t="s">
        <v>13</v>
      </c>
      <c r="G26" s="56"/>
      <c r="H26" s="43">
        <v>1584189</v>
      </c>
      <c r="I26" s="43">
        <v>1584189</v>
      </c>
      <c r="J26" s="43">
        <v>1584189</v>
      </c>
      <c r="K26" s="43">
        <v>0</v>
      </c>
      <c r="L26" s="43">
        <v>1584189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57">
        <v>0</v>
      </c>
      <c r="U26" s="57"/>
      <c r="V26" s="43">
        <v>0</v>
      </c>
      <c r="W26" s="43">
        <v>0</v>
      </c>
    </row>
    <row r="27" spans="1:23" ht="12.75" customHeight="1">
      <c r="A27" s="58"/>
      <c r="B27" s="58"/>
      <c r="C27" s="58"/>
      <c r="D27" s="56"/>
      <c r="E27" s="56"/>
      <c r="F27" s="56" t="s">
        <v>14</v>
      </c>
      <c r="G27" s="56"/>
      <c r="H27" s="43">
        <v>-52000</v>
      </c>
      <c r="I27" s="43">
        <v>-52000</v>
      </c>
      <c r="J27" s="43">
        <v>-52000</v>
      </c>
      <c r="K27" s="43">
        <v>0</v>
      </c>
      <c r="L27" s="43">
        <v>-52000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57">
        <v>0</v>
      </c>
      <c r="U27" s="57"/>
      <c r="V27" s="43">
        <v>0</v>
      </c>
      <c r="W27" s="43">
        <v>0</v>
      </c>
    </row>
    <row r="28" spans="1:23" ht="12.75" customHeight="1">
      <c r="A28" s="58"/>
      <c r="B28" s="58"/>
      <c r="C28" s="58"/>
      <c r="D28" s="56"/>
      <c r="E28" s="56"/>
      <c r="F28" s="56" t="s">
        <v>15</v>
      </c>
      <c r="G28" s="56"/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57">
        <v>0</v>
      </c>
      <c r="U28" s="57"/>
      <c r="V28" s="43">
        <v>0</v>
      </c>
      <c r="W28" s="43">
        <v>0</v>
      </c>
    </row>
    <row r="29" spans="1:23" ht="12.75" customHeight="1">
      <c r="A29" s="58"/>
      <c r="B29" s="58"/>
      <c r="C29" s="58"/>
      <c r="D29" s="56"/>
      <c r="E29" s="56"/>
      <c r="F29" s="56" t="s">
        <v>16</v>
      </c>
      <c r="G29" s="56"/>
      <c r="H29" s="43">
        <v>1532189</v>
      </c>
      <c r="I29" s="43">
        <v>1532189</v>
      </c>
      <c r="J29" s="43">
        <v>1532189</v>
      </c>
      <c r="K29" s="43">
        <v>0</v>
      </c>
      <c r="L29" s="43">
        <v>1532189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57">
        <v>0</v>
      </c>
      <c r="U29" s="57"/>
      <c r="V29" s="43">
        <v>0</v>
      </c>
      <c r="W29" s="43">
        <v>0</v>
      </c>
    </row>
    <row r="30" spans="1:23" ht="12.75" customHeight="1">
      <c r="A30" s="58" t="s">
        <v>61</v>
      </c>
      <c r="B30" s="58" t="s">
        <v>46</v>
      </c>
      <c r="C30" s="58" t="s">
        <v>46</v>
      </c>
      <c r="D30" s="56" t="s">
        <v>62</v>
      </c>
      <c r="E30" s="56"/>
      <c r="F30" s="56" t="s">
        <v>13</v>
      </c>
      <c r="G30" s="56"/>
      <c r="H30" s="43">
        <v>1376131</v>
      </c>
      <c r="I30" s="43">
        <v>1376131</v>
      </c>
      <c r="J30" s="43">
        <v>1376131</v>
      </c>
      <c r="K30" s="43">
        <v>0</v>
      </c>
      <c r="L30" s="43">
        <v>1376131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57">
        <v>0</v>
      </c>
      <c r="U30" s="57"/>
      <c r="V30" s="43">
        <v>0</v>
      </c>
      <c r="W30" s="43">
        <v>0</v>
      </c>
    </row>
    <row r="31" spans="1:23" ht="12.75" customHeight="1">
      <c r="A31" s="58"/>
      <c r="B31" s="58"/>
      <c r="C31" s="58"/>
      <c r="D31" s="56"/>
      <c r="E31" s="56"/>
      <c r="F31" s="56" t="s">
        <v>14</v>
      </c>
      <c r="G31" s="56"/>
      <c r="H31" s="43">
        <v>-57747</v>
      </c>
      <c r="I31" s="43">
        <v>-57747</v>
      </c>
      <c r="J31" s="43">
        <v>-57747</v>
      </c>
      <c r="K31" s="43">
        <v>0</v>
      </c>
      <c r="L31" s="43">
        <v>-57747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57">
        <v>0</v>
      </c>
      <c r="U31" s="57"/>
      <c r="V31" s="43">
        <v>0</v>
      </c>
      <c r="W31" s="43">
        <v>0</v>
      </c>
    </row>
    <row r="32" spans="1:23" ht="12.75" customHeight="1">
      <c r="A32" s="58"/>
      <c r="B32" s="58"/>
      <c r="C32" s="58"/>
      <c r="D32" s="56"/>
      <c r="E32" s="56"/>
      <c r="F32" s="56" t="s">
        <v>15</v>
      </c>
      <c r="G32" s="56"/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57">
        <v>0</v>
      </c>
      <c r="U32" s="57"/>
      <c r="V32" s="43">
        <v>0</v>
      </c>
      <c r="W32" s="43">
        <v>0</v>
      </c>
    </row>
    <row r="33" spans="1:23" ht="12.75" customHeight="1">
      <c r="A33" s="58"/>
      <c r="B33" s="58"/>
      <c r="C33" s="58"/>
      <c r="D33" s="56"/>
      <c r="E33" s="56"/>
      <c r="F33" s="56" t="s">
        <v>16</v>
      </c>
      <c r="G33" s="56"/>
      <c r="H33" s="43">
        <v>1318384</v>
      </c>
      <c r="I33" s="43">
        <v>1318384</v>
      </c>
      <c r="J33" s="43">
        <v>1318384</v>
      </c>
      <c r="K33" s="43">
        <v>0</v>
      </c>
      <c r="L33" s="43">
        <v>1318384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57">
        <v>0</v>
      </c>
      <c r="U33" s="57"/>
      <c r="V33" s="43">
        <v>0</v>
      </c>
      <c r="W33" s="43">
        <v>0</v>
      </c>
    </row>
    <row r="34" spans="1:23" ht="12.75" customHeight="1">
      <c r="A34" s="58" t="s">
        <v>46</v>
      </c>
      <c r="B34" s="58" t="s">
        <v>65</v>
      </c>
      <c r="C34" s="58" t="s">
        <v>46</v>
      </c>
      <c r="D34" s="56" t="s">
        <v>66</v>
      </c>
      <c r="E34" s="56"/>
      <c r="F34" s="56" t="s">
        <v>13</v>
      </c>
      <c r="G34" s="56"/>
      <c r="H34" s="43">
        <v>1376131</v>
      </c>
      <c r="I34" s="43">
        <v>1376131</v>
      </c>
      <c r="J34" s="43">
        <v>1376131</v>
      </c>
      <c r="K34" s="43">
        <v>0</v>
      </c>
      <c r="L34" s="43">
        <v>1376131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57">
        <v>0</v>
      </c>
      <c r="U34" s="57"/>
      <c r="V34" s="43">
        <v>0</v>
      </c>
      <c r="W34" s="43">
        <v>0</v>
      </c>
    </row>
    <row r="35" spans="1:23" ht="12.75" customHeight="1">
      <c r="A35" s="58"/>
      <c r="B35" s="58"/>
      <c r="C35" s="58"/>
      <c r="D35" s="56"/>
      <c r="E35" s="56"/>
      <c r="F35" s="56" t="s">
        <v>14</v>
      </c>
      <c r="G35" s="56"/>
      <c r="H35" s="43">
        <v>-57747</v>
      </c>
      <c r="I35" s="43">
        <v>-57747</v>
      </c>
      <c r="J35" s="43">
        <v>-57747</v>
      </c>
      <c r="K35" s="43">
        <v>0</v>
      </c>
      <c r="L35" s="43">
        <v>-57747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57">
        <v>0</v>
      </c>
      <c r="U35" s="57"/>
      <c r="V35" s="43">
        <v>0</v>
      </c>
      <c r="W35" s="43">
        <v>0</v>
      </c>
    </row>
    <row r="36" spans="1:23" ht="12.75" customHeight="1">
      <c r="A36" s="58"/>
      <c r="B36" s="58"/>
      <c r="C36" s="58"/>
      <c r="D36" s="56"/>
      <c r="E36" s="56"/>
      <c r="F36" s="56" t="s">
        <v>15</v>
      </c>
      <c r="G36" s="56"/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57">
        <v>0</v>
      </c>
      <c r="U36" s="57"/>
      <c r="V36" s="43">
        <v>0</v>
      </c>
      <c r="W36" s="43">
        <v>0</v>
      </c>
    </row>
    <row r="37" spans="1:23" ht="12.75" customHeight="1">
      <c r="A37" s="58"/>
      <c r="B37" s="58"/>
      <c r="C37" s="58"/>
      <c r="D37" s="56"/>
      <c r="E37" s="56"/>
      <c r="F37" s="56" t="s">
        <v>16</v>
      </c>
      <c r="G37" s="56"/>
      <c r="H37" s="43">
        <v>1318384</v>
      </c>
      <c r="I37" s="43">
        <v>1318384</v>
      </c>
      <c r="J37" s="43">
        <v>1318384</v>
      </c>
      <c r="K37" s="43">
        <v>0</v>
      </c>
      <c r="L37" s="43">
        <v>1318384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57">
        <v>0</v>
      </c>
      <c r="U37" s="57"/>
      <c r="V37" s="43">
        <v>0</v>
      </c>
      <c r="W37" s="43">
        <v>0</v>
      </c>
    </row>
    <row r="38" spans="1:23" ht="12.75" customHeight="1">
      <c r="A38" s="58" t="s">
        <v>59</v>
      </c>
      <c r="B38" s="58" t="s">
        <v>46</v>
      </c>
      <c r="C38" s="58" t="s">
        <v>46</v>
      </c>
      <c r="D38" s="56" t="s">
        <v>60</v>
      </c>
      <c r="E38" s="56"/>
      <c r="F38" s="56" t="s">
        <v>13</v>
      </c>
      <c r="G38" s="56"/>
      <c r="H38" s="43">
        <v>36524132.74</v>
      </c>
      <c r="I38" s="43">
        <v>36524132.74</v>
      </c>
      <c r="J38" s="43">
        <v>30926954</v>
      </c>
      <c r="K38" s="43">
        <v>27748480</v>
      </c>
      <c r="L38" s="43">
        <v>3178474</v>
      </c>
      <c r="M38" s="43">
        <v>2974644</v>
      </c>
      <c r="N38" s="43">
        <v>602010</v>
      </c>
      <c r="O38" s="43">
        <v>2020524.74</v>
      </c>
      <c r="P38" s="43">
        <v>0</v>
      </c>
      <c r="Q38" s="43">
        <v>0</v>
      </c>
      <c r="R38" s="43">
        <v>0</v>
      </c>
      <c r="S38" s="43">
        <v>0</v>
      </c>
      <c r="T38" s="57">
        <v>0</v>
      </c>
      <c r="U38" s="57"/>
      <c r="V38" s="43">
        <v>0</v>
      </c>
      <c r="W38" s="43">
        <v>0</v>
      </c>
    </row>
    <row r="39" spans="1:23" ht="12.75" customHeight="1">
      <c r="A39" s="58"/>
      <c r="B39" s="58"/>
      <c r="C39" s="58"/>
      <c r="D39" s="56"/>
      <c r="E39" s="56"/>
      <c r="F39" s="56" t="s">
        <v>14</v>
      </c>
      <c r="G39" s="56"/>
      <c r="H39" s="43">
        <v>-21100</v>
      </c>
      <c r="I39" s="43">
        <v>-21100</v>
      </c>
      <c r="J39" s="43">
        <v>-11100</v>
      </c>
      <c r="K39" s="43">
        <v>-11100</v>
      </c>
      <c r="L39" s="43">
        <v>0</v>
      </c>
      <c r="M39" s="43">
        <v>0</v>
      </c>
      <c r="N39" s="43">
        <v>0</v>
      </c>
      <c r="O39" s="43">
        <v>-10000</v>
      </c>
      <c r="P39" s="43">
        <v>0</v>
      </c>
      <c r="Q39" s="43">
        <v>0</v>
      </c>
      <c r="R39" s="43">
        <v>0</v>
      </c>
      <c r="S39" s="43">
        <v>0</v>
      </c>
      <c r="T39" s="57">
        <v>0</v>
      </c>
      <c r="U39" s="57"/>
      <c r="V39" s="43">
        <v>0</v>
      </c>
      <c r="W39" s="43">
        <v>0</v>
      </c>
    </row>
    <row r="40" spans="1:23" ht="12.75" customHeight="1">
      <c r="A40" s="58"/>
      <c r="B40" s="58"/>
      <c r="C40" s="58"/>
      <c r="D40" s="56"/>
      <c r="E40" s="56"/>
      <c r="F40" s="56" t="s">
        <v>15</v>
      </c>
      <c r="G40" s="56"/>
      <c r="H40" s="43">
        <v>21100</v>
      </c>
      <c r="I40" s="43">
        <v>21100</v>
      </c>
      <c r="J40" s="43">
        <v>11100</v>
      </c>
      <c r="K40" s="43">
        <v>11100</v>
      </c>
      <c r="L40" s="43">
        <v>0</v>
      </c>
      <c r="M40" s="43">
        <v>0</v>
      </c>
      <c r="N40" s="43">
        <v>0</v>
      </c>
      <c r="O40" s="43">
        <v>10000</v>
      </c>
      <c r="P40" s="43">
        <v>0</v>
      </c>
      <c r="Q40" s="43">
        <v>0</v>
      </c>
      <c r="R40" s="43">
        <v>0</v>
      </c>
      <c r="S40" s="43">
        <v>0</v>
      </c>
      <c r="T40" s="57">
        <v>0</v>
      </c>
      <c r="U40" s="57"/>
      <c r="V40" s="43">
        <v>0</v>
      </c>
      <c r="W40" s="43">
        <v>0</v>
      </c>
    </row>
    <row r="41" spans="1:23" ht="12.75" customHeight="1">
      <c r="A41" s="58"/>
      <c r="B41" s="58"/>
      <c r="C41" s="58"/>
      <c r="D41" s="56"/>
      <c r="E41" s="56"/>
      <c r="F41" s="56" t="s">
        <v>16</v>
      </c>
      <c r="G41" s="56"/>
      <c r="H41" s="43">
        <v>36524132.74</v>
      </c>
      <c r="I41" s="43">
        <v>36524132.74</v>
      </c>
      <c r="J41" s="43">
        <v>30926954</v>
      </c>
      <c r="K41" s="43">
        <v>27748480</v>
      </c>
      <c r="L41" s="43">
        <v>3178474</v>
      </c>
      <c r="M41" s="43">
        <v>2974644</v>
      </c>
      <c r="N41" s="43">
        <v>602010</v>
      </c>
      <c r="O41" s="43">
        <v>2020524.74</v>
      </c>
      <c r="P41" s="43">
        <v>0</v>
      </c>
      <c r="Q41" s="43">
        <v>0</v>
      </c>
      <c r="R41" s="43">
        <v>0</v>
      </c>
      <c r="S41" s="43">
        <v>0</v>
      </c>
      <c r="T41" s="57">
        <v>0</v>
      </c>
      <c r="U41" s="57"/>
      <c r="V41" s="43">
        <v>0</v>
      </c>
      <c r="W41" s="43">
        <v>0</v>
      </c>
    </row>
    <row r="42" spans="1:23" ht="12.75" customHeight="1">
      <c r="A42" s="58" t="s">
        <v>46</v>
      </c>
      <c r="B42" s="58" t="s">
        <v>63</v>
      </c>
      <c r="C42" s="58" t="s">
        <v>46</v>
      </c>
      <c r="D42" s="56" t="s">
        <v>64</v>
      </c>
      <c r="E42" s="56"/>
      <c r="F42" s="56" t="s">
        <v>13</v>
      </c>
      <c r="G42" s="56"/>
      <c r="H42" s="43">
        <v>4931900</v>
      </c>
      <c r="I42" s="43">
        <v>4931900</v>
      </c>
      <c r="J42" s="43">
        <v>4700300</v>
      </c>
      <c r="K42" s="43">
        <v>4514300</v>
      </c>
      <c r="L42" s="43">
        <v>186000</v>
      </c>
      <c r="M42" s="43">
        <v>0</v>
      </c>
      <c r="N42" s="43">
        <v>231600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57">
        <v>0</v>
      </c>
      <c r="U42" s="57"/>
      <c r="V42" s="43">
        <v>0</v>
      </c>
      <c r="W42" s="43">
        <v>0</v>
      </c>
    </row>
    <row r="43" spans="1:23" ht="12.75" customHeight="1">
      <c r="A43" s="58"/>
      <c r="B43" s="58"/>
      <c r="C43" s="58"/>
      <c r="D43" s="56"/>
      <c r="E43" s="56"/>
      <c r="F43" s="56" t="s">
        <v>14</v>
      </c>
      <c r="G43" s="56"/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57">
        <v>0</v>
      </c>
      <c r="U43" s="57"/>
      <c r="V43" s="43">
        <v>0</v>
      </c>
      <c r="W43" s="43">
        <v>0</v>
      </c>
    </row>
    <row r="44" spans="1:23" ht="12.75" customHeight="1">
      <c r="A44" s="58"/>
      <c r="B44" s="58"/>
      <c r="C44" s="58"/>
      <c r="D44" s="56"/>
      <c r="E44" s="56"/>
      <c r="F44" s="56" t="s">
        <v>15</v>
      </c>
      <c r="G44" s="56"/>
      <c r="H44" s="43">
        <v>8100</v>
      </c>
      <c r="I44" s="43">
        <v>8100</v>
      </c>
      <c r="J44" s="43">
        <v>8100</v>
      </c>
      <c r="K44" s="43">
        <v>8100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57">
        <v>0</v>
      </c>
      <c r="U44" s="57"/>
      <c r="V44" s="43">
        <v>0</v>
      </c>
      <c r="W44" s="43">
        <v>0</v>
      </c>
    </row>
    <row r="45" spans="1:23" ht="12.75" customHeight="1">
      <c r="A45" s="58"/>
      <c r="B45" s="58"/>
      <c r="C45" s="58"/>
      <c r="D45" s="56"/>
      <c r="E45" s="56"/>
      <c r="F45" s="56" t="s">
        <v>16</v>
      </c>
      <c r="G45" s="56"/>
      <c r="H45" s="43">
        <v>4940000</v>
      </c>
      <c r="I45" s="43">
        <v>4940000</v>
      </c>
      <c r="J45" s="43">
        <v>4708400</v>
      </c>
      <c r="K45" s="43">
        <v>4522400</v>
      </c>
      <c r="L45" s="43">
        <v>186000</v>
      </c>
      <c r="M45" s="43">
        <v>0</v>
      </c>
      <c r="N45" s="43">
        <v>231600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57">
        <v>0</v>
      </c>
      <c r="U45" s="57"/>
      <c r="V45" s="43">
        <v>0</v>
      </c>
      <c r="W45" s="43">
        <v>0</v>
      </c>
    </row>
    <row r="46" spans="1:23" ht="12.75" customHeight="1">
      <c r="A46" s="58" t="s">
        <v>46</v>
      </c>
      <c r="B46" s="58" t="s">
        <v>71</v>
      </c>
      <c r="C46" s="58" t="s">
        <v>46</v>
      </c>
      <c r="D46" s="56" t="s">
        <v>72</v>
      </c>
      <c r="E46" s="56"/>
      <c r="F46" s="56" t="s">
        <v>13</v>
      </c>
      <c r="G46" s="56"/>
      <c r="H46" s="43">
        <v>630810</v>
      </c>
      <c r="I46" s="43">
        <v>630810</v>
      </c>
      <c r="J46" s="43">
        <v>602400</v>
      </c>
      <c r="K46" s="43">
        <v>550500</v>
      </c>
      <c r="L46" s="43">
        <v>51900</v>
      </c>
      <c r="M46" s="43">
        <v>0</v>
      </c>
      <c r="N46" s="43">
        <v>28410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57">
        <v>0</v>
      </c>
      <c r="U46" s="57"/>
      <c r="V46" s="43">
        <v>0</v>
      </c>
      <c r="W46" s="43">
        <v>0</v>
      </c>
    </row>
    <row r="47" spans="1:23" ht="12.75" customHeight="1">
      <c r="A47" s="58"/>
      <c r="B47" s="58"/>
      <c r="C47" s="58"/>
      <c r="D47" s="56"/>
      <c r="E47" s="56"/>
      <c r="F47" s="56" t="s">
        <v>14</v>
      </c>
      <c r="G47" s="56"/>
      <c r="H47" s="43">
        <v>-4000</v>
      </c>
      <c r="I47" s="43">
        <v>-4000</v>
      </c>
      <c r="J47" s="43">
        <v>-4000</v>
      </c>
      <c r="K47" s="43">
        <v>-4000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57">
        <v>0</v>
      </c>
      <c r="U47" s="57"/>
      <c r="V47" s="43">
        <v>0</v>
      </c>
      <c r="W47" s="43">
        <v>0</v>
      </c>
    </row>
    <row r="48" spans="1:23" ht="12.75" customHeight="1">
      <c r="A48" s="58"/>
      <c r="B48" s="58"/>
      <c r="C48" s="58"/>
      <c r="D48" s="56"/>
      <c r="E48" s="56"/>
      <c r="F48" s="56" t="s">
        <v>15</v>
      </c>
      <c r="G48" s="56"/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57">
        <v>0</v>
      </c>
      <c r="U48" s="57"/>
      <c r="V48" s="43">
        <v>0</v>
      </c>
      <c r="W48" s="43">
        <v>0</v>
      </c>
    </row>
    <row r="49" spans="1:23" ht="12.75" customHeight="1">
      <c r="A49" s="58"/>
      <c r="B49" s="58"/>
      <c r="C49" s="58"/>
      <c r="D49" s="56"/>
      <c r="E49" s="56"/>
      <c r="F49" s="56" t="s">
        <v>16</v>
      </c>
      <c r="G49" s="56"/>
      <c r="H49" s="43">
        <v>626810</v>
      </c>
      <c r="I49" s="43">
        <v>626810</v>
      </c>
      <c r="J49" s="43">
        <v>598400</v>
      </c>
      <c r="K49" s="43">
        <v>546500</v>
      </c>
      <c r="L49" s="43">
        <v>51900</v>
      </c>
      <c r="M49" s="43">
        <v>0</v>
      </c>
      <c r="N49" s="43">
        <v>28410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57">
        <v>0</v>
      </c>
      <c r="U49" s="57"/>
      <c r="V49" s="43">
        <v>0</v>
      </c>
      <c r="W49" s="43">
        <v>0</v>
      </c>
    </row>
    <row r="50" spans="1:23" ht="12.75" customHeight="1">
      <c r="A50" s="58" t="s">
        <v>46</v>
      </c>
      <c r="B50" s="58" t="s">
        <v>92</v>
      </c>
      <c r="C50" s="58" t="s">
        <v>46</v>
      </c>
      <c r="D50" s="56" t="s">
        <v>93</v>
      </c>
      <c r="E50" s="56"/>
      <c r="F50" s="56" t="s">
        <v>13</v>
      </c>
      <c r="G50" s="56"/>
      <c r="H50" s="43">
        <v>15382278.74</v>
      </c>
      <c r="I50" s="43">
        <v>15382278.74</v>
      </c>
      <c r="J50" s="43">
        <v>12180400</v>
      </c>
      <c r="K50" s="43">
        <v>11112100</v>
      </c>
      <c r="L50" s="43">
        <v>1068300</v>
      </c>
      <c r="M50" s="43">
        <v>1737576</v>
      </c>
      <c r="N50" s="43">
        <v>107800</v>
      </c>
      <c r="O50" s="43">
        <v>1356502.74</v>
      </c>
      <c r="P50" s="43">
        <v>0</v>
      </c>
      <c r="Q50" s="43">
        <v>0</v>
      </c>
      <c r="R50" s="43">
        <v>0</v>
      </c>
      <c r="S50" s="43">
        <v>0</v>
      </c>
      <c r="T50" s="57">
        <v>0</v>
      </c>
      <c r="U50" s="57"/>
      <c r="V50" s="43">
        <v>0</v>
      </c>
      <c r="W50" s="43">
        <v>0</v>
      </c>
    </row>
    <row r="51" spans="1:23" ht="12.75" customHeight="1">
      <c r="A51" s="58"/>
      <c r="B51" s="58"/>
      <c r="C51" s="58"/>
      <c r="D51" s="56"/>
      <c r="E51" s="56"/>
      <c r="F51" s="56" t="s">
        <v>14</v>
      </c>
      <c r="G51" s="56"/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57">
        <v>0</v>
      </c>
      <c r="U51" s="57"/>
      <c r="V51" s="43">
        <v>0</v>
      </c>
      <c r="W51" s="43">
        <v>0</v>
      </c>
    </row>
    <row r="52" spans="1:23" ht="12.75" customHeight="1">
      <c r="A52" s="58"/>
      <c r="B52" s="58"/>
      <c r="C52" s="58"/>
      <c r="D52" s="56"/>
      <c r="E52" s="56"/>
      <c r="F52" s="56" t="s">
        <v>15</v>
      </c>
      <c r="G52" s="56"/>
      <c r="H52" s="43">
        <v>3000</v>
      </c>
      <c r="I52" s="43">
        <v>3000</v>
      </c>
      <c r="J52" s="43">
        <v>3000</v>
      </c>
      <c r="K52" s="43">
        <v>3000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57">
        <v>0</v>
      </c>
      <c r="U52" s="57"/>
      <c r="V52" s="43">
        <v>0</v>
      </c>
      <c r="W52" s="43">
        <v>0</v>
      </c>
    </row>
    <row r="53" spans="1:23" ht="12.75" customHeight="1">
      <c r="A53" s="58"/>
      <c r="B53" s="58"/>
      <c r="C53" s="58"/>
      <c r="D53" s="56"/>
      <c r="E53" s="56"/>
      <c r="F53" s="56" t="s">
        <v>16</v>
      </c>
      <c r="G53" s="56"/>
      <c r="H53" s="43">
        <v>15385278.74</v>
      </c>
      <c r="I53" s="43">
        <v>15385278.74</v>
      </c>
      <c r="J53" s="43">
        <v>12183400</v>
      </c>
      <c r="K53" s="43">
        <v>11115100</v>
      </c>
      <c r="L53" s="43">
        <v>1068300</v>
      </c>
      <c r="M53" s="43">
        <v>1737576</v>
      </c>
      <c r="N53" s="43">
        <v>107800</v>
      </c>
      <c r="O53" s="43">
        <v>1356502.74</v>
      </c>
      <c r="P53" s="43">
        <v>0</v>
      </c>
      <c r="Q53" s="43">
        <v>0</v>
      </c>
      <c r="R53" s="43">
        <v>0</v>
      </c>
      <c r="S53" s="43">
        <v>0</v>
      </c>
      <c r="T53" s="57">
        <v>0</v>
      </c>
      <c r="U53" s="57"/>
      <c r="V53" s="43">
        <v>0</v>
      </c>
      <c r="W53" s="43">
        <v>0</v>
      </c>
    </row>
    <row r="54" spans="1:23" ht="12.75" customHeight="1">
      <c r="A54" s="58" t="s">
        <v>46</v>
      </c>
      <c r="B54" s="58" t="s">
        <v>73</v>
      </c>
      <c r="C54" s="58" t="s">
        <v>46</v>
      </c>
      <c r="D54" s="56" t="s">
        <v>74</v>
      </c>
      <c r="E54" s="56"/>
      <c r="F54" s="56" t="s">
        <v>13</v>
      </c>
      <c r="G54" s="56"/>
      <c r="H54" s="43">
        <v>2591900</v>
      </c>
      <c r="I54" s="43">
        <v>2591900</v>
      </c>
      <c r="J54" s="43">
        <v>2477900</v>
      </c>
      <c r="K54" s="43">
        <v>2297700</v>
      </c>
      <c r="L54" s="43">
        <v>180200</v>
      </c>
      <c r="M54" s="43">
        <v>0</v>
      </c>
      <c r="N54" s="43">
        <v>114000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57">
        <v>0</v>
      </c>
      <c r="U54" s="57"/>
      <c r="V54" s="43">
        <v>0</v>
      </c>
      <c r="W54" s="43">
        <v>0</v>
      </c>
    </row>
    <row r="55" spans="1:23" ht="12.75" customHeight="1">
      <c r="A55" s="58"/>
      <c r="B55" s="58"/>
      <c r="C55" s="58"/>
      <c r="D55" s="56"/>
      <c r="E55" s="56"/>
      <c r="F55" s="56" t="s">
        <v>14</v>
      </c>
      <c r="G55" s="56"/>
      <c r="H55" s="43">
        <v>-4100</v>
      </c>
      <c r="I55" s="43">
        <v>-4100</v>
      </c>
      <c r="J55" s="43">
        <v>-4100</v>
      </c>
      <c r="K55" s="43">
        <v>-4100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57">
        <v>0</v>
      </c>
      <c r="U55" s="57"/>
      <c r="V55" s="43">
        <v>0</v>
      </c>
      <c r="W55" s="43">
        <v>0</v>
      </c>
    </row>
    <row r="56" spans="1:23" ht="12.75" customHeight="1">
      <c r="A56" s="58"/>
      <c r="B56" s="58"/>
      <c r="C56" s="58"/>
      <c r="D56" s="56"/>
      <c r="E56" s="56"/>
      <c r="F56" s="56" t="s">
        <v>15</v>
      </c>
      <c r="G56" s="56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57">
        <v>0</v>
      </c>
      <c r="U56" s="57"/>
      <c r="V56" s="43">
        <v>0</v>
      </c>
      <c r="W56" s="43">
        <v>0</v>
      </c>
    </row>
    <row r="57" spans="1:23" ht="12.75" customHeight="1">
      <c r="A57" s="58"/>
      <c r="B57" s="58"/>
      <c r="C57" s="58"/>
      <c r="D57" s="56"/>
      <c r="E57" s="56"/>
      <c r="F57" s="56" t="s">
        <v>16</v>
      </c>
      <c r="G57" s="56"/>
      <c r="H57" s="43">
        <v>2587800</v>
      </c>
      <c r="I57" s="43">
        <v>2587800</v>
      </c>
      <c r="J57" s="43">
        <v>2473800</v>
      </c>
      <c r="K57" s="43">
        <v>2293600</v>
      </c>
      <c r="L57" s="43">
        <v>180200</v>
      </c>
      <c r="M57" s="43">
        <v>0</v>
      </c>
      <c r="N57" s="43">
        <v>114000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57">
        <v>0</v>
      </c>
      <c r="U57" s="57"/>
      <c r="V57" s="43">
        <v>0</v>
      </c>
      <c r="W57" s="43">
        <v>0</v>
      </c>
    </row>
    <row r="58" spans="1:23" ht="12.75" customHeight="1">
      <c r="A58" s="58" t="s">
        <v>46</v>
      </c>
      <c r="B58" s="58" t="s">
        <v>94</v>
      </c>
      <c r="C58" s="58" t="s">
        <v>46</v>
      </c>
      <c r="D58" s="56" t="s">
        <v>95</v>
      </c>
      <c r="E58" s="56"/>
      <c r="F58" s="56" t="s">
        <v>13</v>
      </c>
      <c r="G58" s="56"/>
      <c r="H58" s="43">
        <v>197000</v>
      </c>
      <c r="I58" s="43">
        <v>197000</v>
      </c>
      <c r="J58" s="43">
        <v>192400</v>
      </c>
      <c r="K58" s="43">
        <v>183000</v>
      </c>
      <c r="L58" s="43">
        <v>9400</v>
      </c>
      <c r="M58" s="43">
        <v>0</v>
      </c>
      <c r="N58" s="43">
        <v>4600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57">
        <v>0</v>
      </c>
      <c r="U58" s="57"/>
      <c r="V58" s="43">
        <v>0</v>
      </c>
      <c r="W58" s="43">
        <v>0</v>
      </c>
    </row>
    <row r="59" spans="1:23" ht="12.75" customHeight="1">
      <c r="A59" s="58"/>
      <c r="B59" s="58"/>
      <c r="C59" s="58"/>
      <c r="D59" s="56"/>
      <c r="E59" s="56"/>
      <c r="F59" s="56" t="s">
        <v>14</v>
      </c>
      <c r="G59" s="56"/>
      <c r="H59" s="43">
        <v>-3000</v>
      </c>
      <c r="I59" s="43">
        <v>-3000</v>
      </c>
      <c r="J59" s="43">
        <v>-3000</v>
      </c>
      <c r="K59" s="43">
        <v>-3000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57">
        <v>0</v>
      </c>
      <c r="U59" s="57"/>
      <c r="V59" s="43">
        <v>0</v>
      </c>
      <c r="W59" s="43">
        <v>0</v>
      </c>
    </row>
    <row r="60" spans="1:23" ht="12.75" customHeight="1">
      <c r="A60" s="58"/>
      <c r="B60" s="58"/>
      <c r="C60" s="58"/>
      <c r="D60" s="56"/>
      <c r="E60" s="56"/>
      <c r="F60" s="56" t="s">
        <v>15</v>
      </c>
      <c r="G60" s="56"/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57">
        <v>0</v>
      </c>
      <c r="U60" s="57"/>
      <c r="V60" s="43">
        <v>0</v>
      </c>
      <c r="W60" s="43">
        <v>0</v>
      </c>
    </row>
    <row r="61" spans="1:23" ht="12.75" customHeight="1">
      <c r="A61" s="58"/>
      <c r="B61" s="58"/>
      <c r="C61" s="58"/>
      <c r="D61" s="56"/>
      <c r="E61" s="56"/>
      <c r="F61" s="56" t="s">
        <v>16</v>
      </c>
      <c r="G61" s="56"/>
      <c r="H61" s="43">
        <v>194000</v>
      </c>
      <c r="I61" s="43">
        <v>194000</v>
      </c>
      <c r="J61" s="43">
        <v>189400</v>
      </c>
      <c r="K61" s="43">
        <v>180000</v>
      </c>
      <c r="L61" s="43">
        <v>9400</v>
      </c>
      <c r="M61" s="43">
        <v>0</v>
      </c>
      <c r="N61" s="43">
        <v>4600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57">
        <v>0</v>
      </c>
      <c r="U61" s="57"/>
      <c r="V61" s="43">
        <v>0</v>
      </c>
      <c r="W61" s="43">
        <v>0</v>
      </c>
    </row>
    <row r="62" spans="1:23" ht="12.75" customHeight="1">
      <c r="A62" s="58" t="s">
        <v>46</v>
      </c>
      <c r="B62" s="58" t="s">
        <v>75</v>
      </c>
      <c r="C62" s="58" t="s">
        <v>46</v>
      </c>
      <c r="D62" s="56" t="s">
        <v>76</v>
      </c>
      <c r="E62" s="56"/>
      <c r="F62" s="56" t="s">
        <v>13</v>
      </c>
      <c r="G62" s="56"/>
      <c r="H62" s="43">
        <v>1353126</v>
      </c>
      <c r="I62" s="43">
        <v>1353126</v>
      </c>
      <c r="J62" s="43">
        <v>689104</v>
      </c>
      <c r="K62" s="43">
        <v>227680</v>
      </c>
      <c r="L62" s="43">
        <v>461424</v>
      </c>
      <c r="M62" s="43">
        <v>0</v>
      </c>
      <c r="N62" s="43">
        <v>0</v>
      </c>
      <c r="O62" s="43">
        <v>664022</v>
      </c>
      <c r="P62" s="43">
        <v>0</v>
      </c>
      <c r="Q62" s="43">
        <v>0</v>
      </c>
      <c r="R62" s="43">
        <v>0</v>
      </c>
      <c r="S62" s="43">
        <v>0</v>
      </c>
      <c r="T62" s="57">
        <v>0</v>
      </c>
      <c r="U62" s="57"/>
      <c r="V62" s="43">
        <v>0</v>
      </c>
      <c r="W62" s="43">
        <v>0</v>
      </c>
    </row>
    <row r="63" spans="1:23" ht="12.75" customHeight="1">
      <c r="A63" s="58"/>
      <c r="B63" s="58"/>
      <c r="C63" s="58"/>
      <c r="D63" s="56"/>
      <c r="E63" s="56"/>
      <c r="F63" s="56" t="s">
        <v>14</v>
      </c>
      <c r="G63" s="56"/>
      <c r="H63" s="43">
        <v>-10000</v>
      </c>
      <c r="I63" s="43">
        <v>-10000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-10000</v>
      </c>
      <c r="P63" s="43">
        <v>0</v>
      </c>
      <c r="Q63" s="43">
        <v>0</v>
      </c>
      <c r="R63" s="43">
        <v>0</v>
      </c>
      <c r="S63" s="43">
        <v>0</v>
      </c>
      <c r="T63" s="57">
        <v>0</v>
      </c>
      <c r="U63" s="57"/>
      <c r="V63" s="43">
        <v>0</v>
      </c>
      <c r="W63" s="43">
        <v>0</v>
      </c>
    </row>
    <row r="64" spans="1:23" ht="12.75" customHeight="1">
      <c r="A64" s="58"/>
      <c r="B64" s="58"/>
      <c r="C64" s="58"/>
      <c r="D64" s="56"/>
      <c r="E64" s="56"/>
      <c r="F64" s="56" t="s">
        <v>15</v>
      </c>
      <c r="G64" s="56"/>
      <c r="H64" s="43">
        <v>10000</v>
      </c>
      <c r="I64" s="43">
        <v>10000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10000</v>
      </c>
      <c r="P64" s="43">
        <v>0</v>
      </c>
      <c r="Q64" s="43">
        <v>0</v>
      </c>
      <c r="R64" s="43">
        <v>0</v>
      </c>
      <c r="S64" s="43">
        <v>0</v>
      </c>
      <c r="T64" s="57">
        <v>0</v>
      </c>
      <c r="U64" s="57"/>
      <c r="V64" s="43">
        <v>0</v>
      </c>
      <c r="W64" s="43">
        <v>0</v>
      </c>
    </row>
    <row r="65" spans="1:23" ht="12.75" customHeight="1">
      <c r="A65" s="58"/>
      <c r="B65" s="58"/>
      <c r="C65" s="58"/>
      <c r="D65" s="56"/>
      <c r="E65" s="56"/>
      <c r="F65" s="56" t="s">
        <v>16</v>
      </c>
      <c r="G65" s="56"/>
      <c r="H65" s="43">
        <v>1353126</v>
      </c>
      <c r="I65" s="43">
        <v>1353126</v>
      </c>
      <c r="J65" s="43">
        <v>689104</v>
      </c>
      <c r="K65" s="43">
        <v>227680</v>
      </c>
      <c r="L65" s="43">
        <v>461424</v>
      </c>
      <c r="M65" s="43">
        <v>0</v>
      </c>
      <c r="N65" s="43">
        <v>0</v>
      </c>
      <c r="O65" s="43">
        <v>664022</v>
      </c>
      <c r="P65" s="43">
        <v>0</v>
      </c>
      <c r="Q65" s="43">
        <v>0</v>
      </c>
      <c r="R65" s="43">
        <v>0</v>
      </c>
      <c r="S65" s="43">
        <v>0</v>
      </c>
      <c r="T65" s="57">
        <v>0</v>
      </c>
      <c r="U65" s="57"/>
      <c r="V65" s="43">
        <v>0</v>
      </c>
      <c r="W65" s="43">
        <v>0</v>
      </c>
    </row>
    <row r="66" spans="1:23" ht="12.75" customHeight="1">
      <c r="A66" s="58" t="s">
        <v>67</v>
      </c>
      <c r="B66" s="58" t="s">
        <v>46</v>
      </c>
      <c r="C66" s="58" t="s">
        <v>46</v>
      </c>
      <c r="D66" s="56" t="s">
        <v>68</v>
      </c>
      <c r="E66" s="56"/>
      <c r="F66" s="56" t="s">
        <v>13</v>
      </c>
      <c r="G66" s="56"/>
      <c r="H66" s="43">
        <v>37875168</v>
      </c>
      <c r="I66" s="43">
        <v>36768452</v>
      </c>
      <c r="J66" s="43">
        <v>36701052</v>
      </c>
      <c r="K66" s="43">
        <v>28832837</v>
      </c>
      <c r="L66" s="43">
        <v>7868215</v>
      </c>
      <c r="M66" s="43">
        <v>0</v>
      </c>
      <c r="N66" s="43">
        <v>67400</v>
      </c>
      <c r="O66" s="43">
        <v>0</v>
      </c>
      <c r="P66" s="43">
        <v>0</v>
      </c>
      <c r="Q66" s="43">
        <v>0</v>
      </c>
      <c r="R66" s="43">
        <v>1106716</v>
      </c>
      <c r="S66" s="43">
        <v>1106716</v>
      </c>
      <c r="T66" s="57">
        <v>0</v>
      </c>
      <c r="U66" s="57"/>
      <c r="V66" s="43">
        <v>0</v>
      </c>
      <c r="W66" s="43">
        <v>0</v>
      </c>
    </row>
    <row r="67" spans="1:23" ht="12.75" customHeight="1">
      <c r="A67" s="58"/>
      <c r="B67" s="58"/>
      <c r="C67" s="58"/>
      <c r="D67" s="56"/>
      <c r="E67" s="56"/>
      <c r="F67" s="56" t="s">
        <v>14</v>
      </c>
      <c r="G67" s="56"/>
      <c r="H67" s="43">
        <v>-29451</v>
      </c>
      <c r="I67" s="43">
        <v>-29451</v>
      </c>
      <c r="J67" s="43">
        <v>-29451</v>
      </c>
      <c r="K67" s="43">
        <v>0</v>
      </c>
      <c r="L67" s="43">
        <v>-29451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57">
        <v>0</v>
      </c>
      <c r="U67" s="57"/>
      <c r="V67" s="43">
        <v>0</v>
      </c>
      <c r="W67" s="43">
        <v>0</v>
      </c>
    </row>
    <row r="68" spans="1:23" ht="12.75" customHeight="1">
      <c r="A68" s="58"/>
      <c r="B68" s="58"/>
      <c r="C68" s="58"/>
      <c r="D68" s="56"/>
      <c r="E68" s="56"/>
      <c r="F68" s="56" t="s">
        <v>15</v>
      </c>
      <c r="G68" s="56"/>
      <c r="H68" s="43">
        <v>29451</v>
      </c>
      <c r="I68" s="43">
        <v>29451</v>
      </c>
      <c r="J68" s="43">
        <v>29451</v>
      </c>
      <c r="K68" s="43">
        <v>25855</v>
      </c>
      <c r="L68" s="43">
        <v>3596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57">
        <v>0</v>
      </c>
      <c r="U68" s="57"/>
      <c r="V68" s="43">
        <v>0</v>
      </c>
      <c r="W68" s="43">
        <v>0</v>
      </c>
    </row>
    <row r="69" spans="1:23" ht="12.75" customHeight="1">
      <c r="A69" s="58"/>
      <c r="B69" s="58"/>
      <c r="C69" s="58"/>
      <c r="D69" s="56"/>
      <c r="E69" s="56"/>
      <c r="F69" s="56" t="s">
        <v>16</v>
      </c>
      <c r="G69" s="56"/>
      <c r="H69" s="43">
        <v>37875168</v>
      </c>
      <c r="I69" s="43">
        <v>36768452</v>
      </c>
      <c r="J69" s="43">
        <v>36701052</v>
      </c>
      <c r="K69" s="43">
        <v>28858692</v>
      </c>
      <c r="L69" s="43">
        <v>7842360</v>
      </c>
      <c r="M69" s="43">
        <v>0</v>
      </c>
      <c r="N69" s="43">
        <v>67400</v>
      </c>
      <c r="O69" s="43">
        <v>0</v>
      </c>
      <c r="P69" s="43">
        <v>0</v>
      </c>
      <c r="Q69" s="43">
        <v>0</v>
      </c>
      <c r="R69" s="43">
        <v>1106716</v>
      </c>
      <c r="S69" s="43">
        <v>1106716</v>
      </c>
      <c r="T69" s="57">
        <v>0</v>
      </c>
      <c r="U69" s="57"/>
      <c r="V69" s="43">
        <v>0</v>
      </c>
      <c r="W69" s="43">
        <v>0</v>
      </c>
    </row>
    <row r="70" spans="1:23" ht="12.75" customHeight="1">
      <c r="A70" s="58" t="s">
        <v>46</v>
      </c>
      <c r="B70" s="58" t="s">
        <v>69</v>
      </c>
      <c r="C70" s="58" t="s">
        <v>46</v>
      </c>
      <c r="D70" s="56" t="s">
        <v>70</v>
      </c>
      <c r="E70" s="56"/>
      <c r="F70" s="56" t="s">
        <v>13</v>
      </c>
      <c r="G70" s="56"/>
      <c r="H70" s="43">
        <v>33015593</v>
      </c>
      <c r="I70" s="43">
        <v>32447783</v>
      </c>
      <c r="J70" s="43">
        <v>32384783</v>
      </c>
      <c r="K70" s="43">
        <v>25765253</v>
      </c>
      <c r="L70" s="43">
        <v>6619530</v>
      </c>
      <c r="M70" s="43">
        <v>0</v>
      </c>
      <c r="N70" s="43">
        <v>63000</v>
      </c>
      <c r="O70" s="43">
        <v>0</v>
      </c>
      <c r="P70" s="43">
        <v>0</v>
      </c>
      <c r="Q70" s="43">
        <v>0</v>
      </c>
      <c r="R70" s="43">
        <v>567810</v>
      </c>
      <c r="S70" s="43">
        <v>567810</v>
      </c>
      <c r="T70" s="57">
        <v>0</v>
      </c>
      <c r="U70" s="57"/>
      <c r="V70" s="43">
        <v>0</v>
      </c>
      <c r="W70" s="43">
        <v>0</v>
      </c>
    </row>
    <row r="71" spans="1:23" ht="12.75" customHeight="1">
      <c r="A71" s="58"/>
      <c r="B71" s="58"/>
      <c r="C71" s="58"/>
      <c r="D71" s="56"/>
      <c r="E71" s="56"/>
      <c r="F71" s="56" t="s">
        <v>14</v>
      </c>
      <c r="G71" s="56"/>
      <c r="H71" s="43">
        <v>-25855</v>
      </c>
      <c r="I71" s="43">
        <v>-25855</v>
      </c>
      <c r="J71" s="43">
        <v>-25855</v>
      </c>
      <c r="K71" s="43">
        <v>0</v>
      </c>
      <c r="L71" s="43">
        <v>-25855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57">
        <v>0</v>
      </c>
      <c r="U71" s="57"/>
      <c r="V71" s="43">
        <v>0</v>
      </c>
      <c r="W71" s="43">
        <v>0</v>
      </c>
    </row>
    <row r="72" spans="1:23" ht="12.75" customHeight="1">
      <c r="A72" s="58"/>
      <c r="B72" s="58"/>
      <c r="C72" s="58"/>
      <c r="D72" s="56"/>
      <c r="E72" s="56"/>
      <c r="F72" s="56" t="s">
        <v>15</v>
      </c>
      <c r="G72" s="56"/>
      <c r="H72" s="43">
        <v>25855</v>
      </c>
      <c r="I72" s="43">
        <v>25855</v>
      </c>
      <c r="J72" s="43">
        <v>25855</v>
      </c>
      <c r="K72" s="43">
        <v>25855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57">
        <v>0</v>
      </c>
      <c r="U72" s="57"/>
      <c r="V72" s="43">
        <v>0</v>
      </c>
      <c r="W72" s="43">
        <v>0</v>
      </c>
    </row>
    <row r="73" spans="1:23" ht="12.75" customHeight="1">
      <c r="A73" s="58"/>
      <c r="B73" s="58"/>
      <c r="C73" s="58"/>
      <c r="D73" s="56"/>
      <c r="E73" s="56"/>
      <c r="F73" s="56" t="s">
        <v>16</v>
      </c>
      <c r="G73" s="56"/>
      <c r="H73" s="43">
        <v>33015593</v>
      </c>
      <c r="I73" s="43">
        <v>32447783</v>
      </c>
      <c r="J73" s="43">
        <v>32384783</v>
      </c>
      <c r="K73" s="43">
        <v>25791108</v>
      </c>
      <c r="L73" s="43">
        <v>6593675</v>
      </c>
      <c r="M73" s="43">
        <v>0</v>
      </c>
      <c r="N73" s="43">
        <v>63000</v>
      </c>
      <c r="O73" s="43">
        <v>0</v>
      </c>
      <c r="P73" s="43">
        <v>0</v>
      </c>
      <c r="Q73" s="43">
        <v>0</v>
      </c>
      <c r="R73" s="43">
        <v>567810</v>
      </c>
      <c r="S73" s="43">
        <v>567810</v>
      </c>
      <c r="T73" s="57">
        <v>0</v>
      </c>
      <c r="U73" s="57"/>
      <c r="V73" s="43">
        <v>0</v>
      </c>
      <c r="W73" s="43">
        <v>0</v>
      </c>
    </row>
    <row r="74" spans="1:23" ht="12.75" customHeight="1">
      <c r="A74" s="58" t="s">
        <v>46</v>
      </c>
      <c r="B74" s="58" t="s">
        <v>96</v>
      </c>
      <c r="C74" s="58" t="s">
        <v>46</v>
      </c>
      <c r="D74" s="56" t="s">
        <v>97</v>
      </c>
      <c r="E74" s="56"/>
      <c r="F74" s="56" t="s">
        <v>13</v>
      </c>
      <c r="G74" s="56"/>
      <c r="H74" s="43">
        <v>1472900</v>
      </c>
      <c r="I74" s="43">
        <v>1472900</v>
      </c>
      <c r="J74" s="43">
        <v>1470900</v>
      </c>
      <c r="K74" s="43">
        <v>1253500</v>
      </c>
      <c r="L74" s="43">
        <v>217400</v>
      </c>
      <c r="M74" s="43">
        <v>0</v>
      </c>
      <c r="N74" s="43">
        <v>2000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57">
        <v>0</v>
      </c>
      <c r="U74" s="57"/>
      <c r="V74" s="43">
        <v>0</v>
      </c>
      <c r="W74" s="43">
        <v>0</v>
      </c>
    </row>
    <row r="75" spans="1:23" ht="12.75" customHeight="1">
      <c r="A75" s="58"/>
      <c r="B75" s="58"/>
      <c r="C75" s="58"/>
      <c r="D75" s="56"/>
      <c r="E75" s="56"/>
      <c r="F75" s="56" t="s">
        <v>14</v>
      </c>
      <c r="G75" s="56"/>
      <c r="H75" s="43">
        <v>-3596</v>
      </c>
      <c r="I75" s="43">
        <v>-3596</v>
      </c>
      <c r="J75" s="43">
        <v>-3596</v>
      </c>
      <c r="K75" s="43">
        <v>0</v>
      </c>
      <c r="L75" s="43">
        <v>-3596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57">
        <v>0</v>
      </c>
      <c r="U75" s="57"/>
      <c r="V75" s="43">
        <v>0</v>
      </c>
      <c r="W75" s="43">
        <v>0</v>
      </c>
    </row>
    <row r="76" spans="1:23" ht="12.75" customHeight="1">
      <c r="A76" s="58"/>
      <c r="B76" s="58"/>
      <c r="C76" s="58"/>
      <c r="D76" s="56"/>
      <c r="E76" s="56"/>
      <c r="F76" s="56" t="s">
        <v>15</v>
      </c>
      <c r="G76" s="56"/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57">
        <v>0</v>
      </c>
      <c r="U76" s="57"/>
      <c r="V76" s="43">
        <v>0</v>
      </c>
      <c r="W76" s="43">
        <v>0</v>
      </c>
    </row>
    <row r="77" spans="1:23" ht="12.75" customHeight="1">
      <c r="A77" s="58"/>
      <c r="B77" s="58"/>
      <c r="C77" s="58"/>
      <c r="D77" s="56"/>
      <c r="E77" s="56"/>
      <c r="F77" s="56" t="s">
        <v>16</v>
      </c>
      <c r="G77" s="56"/>
      <c r="H77" s="43">
        <v>1469304</v>
      </c>
      <c r="I77" s="43">
        <v>1469304</v>
      </c>
      <c r="J77" s="43">
        <v>1467304</v>
      </c>
      <c r="K77" s="43">
        <v>1253500</v>
      </c>
      <c r="L77" s="43">
        <v>213804</v>
      </c>
      <c r="M77" s="43">
        <v>0</v>
      </c>
      <c r="N77" s="43">
        <v>2000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57">
        <v>0</v>
      </c>
      <c r="U77" s="57"/>
      <c r="V77" s="43">
        <v>0</v>
      </c>
      <c r="W77" s="43">
        <v>0</v>
      </c>
    </row>
    <row r="78" spans="1:23" ht="12.75" customHeight="1">
      <c r="A78" s="58" t="s">
        <v>46</v>
      </c>
      <c r="B78" s="58" t="s">
        <v>98</v>
      </c>
      <c r="C78" s="58" t="s">
        <v>46</v>
      </c>
      <c r="D78" s="56" t="s">
        <v>76</v>
      </c>
      <c r="E78" s="56"/>
      <c r="F78" s="56" t="s">
        <v>13</v>
      </c>
      <c r="G78" s="56"/>
      <c r="H78" s="43">
        <v>914788</v>
      </c>
      <c r="I78" s="43">
        <v>914788</v>
      </c>
      <c r="J78" s="43">
        <v>914788</v>
      </c>
      <c r="K78" s="43">
        <v>577479</v>
      </c>
      <c r="L78" s="43">
        <v>337309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57">
        <v>0</v>
      </c>
      <c r="U78" s="57"/>
      <c r="V78" s="43">
        <v>0</v>
      </c>
      <c r="W78" s="43">
        <v>0</v>
      </c>
    </row>
    <row r="79" spans="1:23" ht="12.75" customHeight="1">
      <c r="A79" s="58"/>
      <c r="B79" s="58"/>
      <c r="C79" s="58"/>
      <c r="D79" s="56"/>
      <c r="E79" s="56"/>
      <c r="F79" s="56" t="s">
        <v>14</v>
      </c>
      <c r="G79" s="56"/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57">
        <v>0</v>
      </c>
      <c r="U79" s="57"/>
      <c r="V79" s="43">
        <v>0</v>
      </c>
      <c r="W79" s="43">
        <v>0</v>
      </c>
    </row>
    <row r="80" spans="1:23" ht="12.75" customHeight="1">
      <c r="A80" s="58"/>
      <c r="B80" s="58"/>
      <c r="C80" s="58"/>
      <c r="D80" s="56"/>
      <c r="E80" s="56"/>
      <c r="F80" s="56" t="s">
        <v>15</v>
      </c>
      <c r="G80" s="56"/>
      <c r="H80" s="43">
        <v>3596</v>
      </c>
      <c r="I80" s="43">
        <v>3596</v>
      </c>
      <c r="J80" s="43">
        <v>3596</v>
      </c>
      <c r="K80" s="43">
        <v>0</v>
      </c>
      <c r="L80" s="43">
        <v>3596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57">
        <v>0</v>
      </c>
      <c r="U80" s="57"/>
      <c r="V80" s="43">
        <v>0</v>
      </c>
      <c r="W80" s="43">
        <v>0</v>
      </c>
    </row>
    <row r="81" spans="1:23" ht="12.75" customHeight="1">
      <c r="A81" s="58"/>
      <c r="B81" s="58"/>
      <c r="C81" s="58"/>
      <c r="D81" s="56"/>
      <c r="E81" s="56"/>
      <c r="F81" s="56" t="s">
        <v>16</v>
      </c>
      <c r="G81" s="56"/>
      <c r="H81" s="43">
        <v>918384</v>
      </c>
      <c r="I81" s="43">
        <v>918384</v>
      </c>
      <c r="J81" s="43">
        <v>918384</v>
      </c>
      <c r="K81" s="43">
        <v>577479</v>
      </c>
      <c r="L81" s="43">
        <v>340905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57">
        <v>0</v>
      </c>
      <c r="U81" s="57"/>
      <c r="V81" s="43">
        <v>0</v>
      </c>
      <c r="W81" s="43">
        <v>0</v>
      </c>
    </row>
    <row r="82" spans="1:23" ht="12.75" customHeight="1">
      <c r="A82" s="58" t="s">
        <v>99</v>
      </c>
      <c r="B82" s="58" t="s">
        <v>46</v>
      </c>
      <c r="C82" s="58" t="s">
        <v>46</v>
      </c>
      <c r="D82" s="56" t="s">
        <v>100</v>
      </c>
      <c r="E82" s="56"/>
      <c r="F82" s="56" t="s">
        <v>13</v>
      </c>
      <c r="G82" s="56"/>
      <c r="H82" s="43">
        <v>5450818</v>
      </c>
      <c r="I82" s="43">
        <v>5388818</v>
      </c>
      <c r="J82" s="43">
        <v>4780146</v>
      </c>
      <c r="K82" s="43">
        <v>4008212</v>
      </c>
      <c r="L82" s="43">
        <v>771934</v>
      </c>
      <c r="M82" s="43">
        <v>605172</v>
      </c>
      <c r="N82" s="43">
        <v>3500</v>
      </c>
      <c r="O82" s="43">
        <v>0</v>
      </c>
      <c r="P82" s="43">
        <v>0</v>
      </c>
      <c r="Q82" s="43">
        <v>0</v>
      </c>
      <c r="R82" s="43">
        <v>62000</v>
      </c>
      <c r="S82" s="43">
        <v>62000</v>
      </c>
      <c r="T82" s="57">
        <v>0</v>
      </c>
      <c r="U82" s="57"/>
      <c r="V82" s="43">
        <v>0</v>
      </c>
      <c r="W82" s="43">
        <v>0</v>
      </c>
    </row>
    <row r="83" spans="1:23" ht="12.75" customHeight="1">
      <c r="A83" s="58"/>
      <c r="B83" s="58"/>
      <c r="C83" s="58"/>
      <c r="D83" s="56"/>
      <c r="E83" s="56"/>
      <c r="F83" s="56" t="s">
        <v>14</v>
      </c>
      <c r="G83" s="56"/>
      <c r="H83" s="43">
        <v>-10000</v>
      </c>
      <c r="I83" s="43">
        <v>-10000</v>
      </c>
      <c r="J83" s="43">
        <v>-10000</v>
      </c>
      <c r="K83" s="43">
        <v>0</v>
      </c>
      <c r="L83" s="43">
        <v>-10000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57">
        <v>0</v>
      </c>
      <c r="U83" s="57"/>
      <c r="V83" s="43">
        <v>0</v>
      </c>
      <c r="W83" s="43">
        <v>0</v>
      </c>
    </row>
    <row r="84" spans="1:23" ht="12.75" customHeight="1">
      <c r="A84" s="58"/>
      <c r="B84" s="58"/>
      <c r="C84" s="58"/>
      <c r="D84" s="56"/>
      <c r="E84" s="56"/>
      <c r="F84" s="56" t="s">
        <v>15</v>
      </c>
      <c r="G84" s="56"/>
      <c r="H84" s="43">
        <v>10000</v>
      </c>
      <c r="I84" s="43">
        <v>10000</v>
      </c>
      <c r="J84" s="43">
        <v>10000</v>
      </c>
      <c r="K84" s="43">
        <v>10000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57">
        <v>0</v>
      </c>
      <c r="U84" s="57"/>
      <c r="V84" s="43">
        <v>0</v>
      </c>
      <c r="W84" s="43">
        <v>0</v>
      </c>
    </row>
    <row r="85" spans="1:23" ht="12.75" customHeight="1">
      <c r="A85" s="58"/>
      <c r="B85" s="58"/>
      <c r="C85" s="58"/>
      <c r="D85" s="56"/>
      <c r="E85" s="56"/>
      <c r="F85" s="56" t="s">
        <v>16</v>
      </c>
      <c r="G85" s="56"/>
      <c r="H85" s="43">
        <v>5450818</v>
      </c>
      <c r="I85" s="43">
        <v>5388818</v>
      </c>
      <c r="J85" s="43">
        <v>4780146</v>
      </c>
      <c r="K85" s="43">
        <v>4018212</v>
      </c>
      <c r="L85" s="43">
        <v>761934</v>
      </c>
      <c r="M85" s="43">
        <v>605172</v>
      </c>
      <c r="N85" s="43">
        <v>3500</v>
      </c>
      <c r="O85" s="43">
        <v>0</v>
      </c>
      <c r="P85" s="43">
        <v>0</v>
      </c>
      <c r="Q85" s="43">
        <v>0</v>
      </c>
      <c r="R85" s="43">
        <v>62000</v>
      </c>
      <c r="S85" s="43">
        <v>62000</v>
      </c>
      <c r="T85" s="57">
        <v>0</v>
      </c>
      <c r="U85" s="57"/>
      <c r="V85" s="43">
        <v>0</v>
      </c>
      <c r="W85" s="43">
        <v>0</v>
      </c>
    </row>
    <row r="86" spans="1:23" ht="12.75" customHeight="1">
      <c r="A86" s="58" t="s">
        <v>46</v>
      </c>
      <c r="B86" s="58" t="s">
        <v>101</v>
      </c>
      <c r="C86" s="58" t="s">
        <v>46</v>
      </c>
      <c r="D86" s="56" t="s">
        <v>102</v>
      </c>
      <c r="E86" s="56"/>
      <c r="F86" s="56" t="s">
        <v>13</v>
      </c>
      <c r="G86" s="56"/>
      <c r="H86" s="43">
        <v>954832</v>
      </c>
      <c r="I86" s="43">
        <v>954832</v>
      </c>
      <c r="J86" s="43">
        <v>954332</v>
      </c>
      <c r="K86" s="43">
        <v>754812</v>
      </c>
      <c r="L86" s="43">
        <v>199520</v>
      </c>
      <c r="M86" s="43">
        <v>0</v>
      </c>
      <c r="N86" s="43">
        <v>500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57">
        <v>0</v>
      </c>
      <c r="U86" s="57"/>
      <c r="V86" s="43">
        <v>0</v>
      </c>
      <c r="W86" s="43">
        <v>0</v>
      </c>
    </row>
    <row r="87" spans="1:23" ht="12.75" customHeight="1">
      <c r="A87" s="58"/>
      <c r="B87" s="58"/>
      <c r="C87" s="58"/>
      <c r="D87" s="56"/>
      <c r="E87" s="56"/>
      <c r="F87" s="56" t="s">
        <v>14</v>
      </c>
      <c r="G87" s="56"/>
      <c r="H87" s="43">
        <v>-10000</v>
      </c>
      <c r="I87" s="43">
        <v>-10000</v>
      </c>
      <c r="J87" s="43">
        <v>-10000</v>
      </c>
      <c r="K87" s="43">
        <v>0</v>
      </c>
      <c r="L87" s="43">
        <v>-10000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57">
        <v>0</v>
      </c>
      <c r="U87" s="57"/>
      <c r="V87" s="43">
        <v>0</v>
      </c>
      <c r="W87" s="43">
        <v>0</v>
      </c>
    </row>
    <row r="88" spans="1:23" ht="12.75" customHeight="1">
      <c r="A88" s="58"/>
      <c r="B88" s="58"/>
      <c r="C88" s="58"/>
      <c r="D88" s="56"/>
      <c r="E88" s="56"/>
      <c r="F88" s="56" t="s">
        <v>15</v>
      </c>
      <c r="G88" s="56"/>
      <c r="H88" s="43">
        <v>10000</v>
      </c>
      <c r="I88" s="43">
        <v>10000</v>
      </c>
      <c r="J88" s="43">
        <v>10000</v>
      </c>
      <c r="K88" s="43">
        <v>10000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57">
        <v>0</v>
      </c>
      <c r="U88" s="57"/>
      <c r="V88" s="43">
        <v>0</v>
      </c>
      <c r="W88" s="43">
        <v>0</v>
      </c>
    </row>
    <row r="89" spans="1:23" ht="12.75" customHeight="1">
      <c r="A89" s="58"/>
      <c r="B89" s="58"/>
      <c r="C89" s="58"/>
      <c r="D89" s="56"/>
      <c r="E89" s="56"/>
      <c r="F89" s="56" t="s">
        <v>16</v>
      </c>
      <c r="G89" s="56"/>
      <c r="H89" s="43">
        <v>954832</v>
      </c>
      <c r="I89" s="43">
        <v>954832</v>
      </c>
      <c r="J89" s="43">
        <v>954332</v>
      </c>
      <c r="K89" s="43">
        <v>764812</v>
      </c>
      <c r="L89" s="43">
        <v>189520</v>
      </c>
      <c r="M89" s="43">
        <v>0</v>
      </c>
      <c r="N89" s="43">
        <v>500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57">
        <v>0</v>
      </c>
      <c r="U89" s="57"/>
      <c r="V89" s="43">
        <v>0</v>
      </c>
      <c r="W89" s="43">
        <v>0</v>
      </c>
    </row>
    <row r="90" spans="1:23" ht="12.75" customHeight="1">
      <c r="A90" s="62" t="s">
        <v>17</v>
      </c>
      <c r="B90" s="62"/>
      <c r="C90" s="62"/>
      <c r="D90" s="62"/>
      <c r="E90" s="62"/>
      <c r="F90" s="56" t="s">
        <v>13</v>
      </c>
      <c r="G90" s="56"/>
      <c r="H90" s="42">
        <v>187788600.74</v>
      </c>
      <c r="I90" s="25"/>
      <c r="J90" s="25"/>
      <c r="K90" s="42">
        <v>95504385</v>
      </c>
      <c r="L90" s="42">
        <v>31828582.68</v>
      </c>
      <c r="M90" s="42">
        <v>5255709.32</v>
      </c>
      <c r="N90" s="42">
        <v>2954393</v>
      </c>
      <c r="O90" s="42">
        <v>2020524.74</v>
      </c>
      <c r="P90" s="42">
        <v>771377</v>
      </c>
      <c r="Q90" s="42">
        <v>0</v>
      </c>
      <c r="R90" s="42">
        <v>49453629</v>
      </c>
      <c r="S90" s="42">
        <v>49453629</v>
      </c>
      <c r="T90" s="63">
        <v>0</v>
      </c>
      <c r="U90" s="63"/>
      <c r="V90" s="42">
        <v>0</v>
      </c>
      <c r="W90" s="43">
        <v>0</v>
      </c>
    </row>
    <row r="91" spans="1:23" ht="12.75" customHeight="1">
      <c r="A91" s="62"/>
      <c r="B91" s="62"/>
      <c r="C91" s="62"/>
      <c r="D91" s="62"/>
      <c r="E91" s="62"/>
      <c r="F91" s="56" t="s">
        <v>14</v>
      </c>
      <c r="G91" s="56"/>
      <c r="H91" s="42">
        <v>-170298</v>
      </c>
      <c r="I91" s="42">
        <v>-170298</v>
      </c>
      <c r="J91" s="42">
        <v>-160298</v>
      </c>
      <c r="K91" s="42">
        <v>-11100</v>
      </c>
      <c r="L91" s="42">
        <v>-149198</v>
      </c>
      <c r="M91" s="42">
        <v>0</v>
      </c>
      <c r="N91" s="42">
        <v>0</v>
      </c>
      <c r="O91" s="42">
        <v>-10000</v>
      </c>
      <c r="P91" s="42">
        <v>0</v>
      </c>
      <c r="Q91" s="42">
        <v>0</v>
      </c>
      <c r="R91" s="42">
        <v>0</v>
      </c>
      <c r="S91" s="42">
        <v>0</v>
      </c>
      <c r="T91" s="63">
        <v>0</v>
      </c>
      <c r="U91" s="63"/>
      <c r="V91" s="42">
        <v>0</v>
      </c>
      <c r="W91" s="43">
        <v>0</v>
      </c>
    </row>
    <row r="92" spans="1:23" ht="12.75" customHeight="1">
      <c r="A92" s="62"/>
      <c r="B92" s="62"/>
      <c r="C92" s="62"/>
      <c r="D92" s="62"/>
      <c r="E92" s="62"/>
      <c r="F92" s="56" t="s">
        <v>15</v>
      </c>
      <c r="G92" s="56"/>
      <c r="H92" s="42">
        <v>170298</v>
      </c>
      <c r="I92" s="42">
        <v>170298</v>
      </c>
      <c r="J92" s="42">
        <v>160298</v>
      </c>
      <c r="K92" s="42">
        <v>46955</v>
      </c>
      <c r="L92" s="42">
        <v>113343</v>
      </c>
      <c r="M92" s="42">
        <v>0</v>
      </c>
      <c r="N92" s="42">
        <v>0</v>
      </c>
      <c r="O92" s="42">
        <v>10000</v>
      </c>
      <c r="P92" s="42">
        <v>0</v>
      </c>
      <c r="Q92" s="42">
        <v>0</v>
      </c>
      <c r="R92" s="42">
        <v>0</v>
      </c>
      <c r="S92" s="42">
        <v>0</v>
      </c>
      <c r="T92" s="63">
        <v>0</v>
      </c>
      <c r="U92" s="63"/>
      <c r="V92" s="42">
        <v>0</v>
      </c>
      <c r="W92" s="43">
        <v>0</v>
      </c>
    </row>
    <row r="93" spans="1:23" ht="12.75" customHeight="1">
      <c r="A93" s="62"/>
      <c r="B93" s="62"/>
      <c r="C93" s="62"/>
      <c r="D93" s="62"/>
      <c r="E93" s="62"/>
      <c r="F93" s="56" t="s">
        <v>16</v>
      </c>
      <c r="G93" s="56"/>
      <c r="H93" s="42">
        <v>187788600.74</v>
      </c>
      <c r="I93" s="25"/>
      <c r="J93" s="25"/>
      <c r="K93" s="42">
        <v>95540240</v>
      </c>
      <c r="L93" s="42">
        <v>31792727.68</v>
      </c>
      <c r="M93" s="42">
        <v>5255709.32</v>
      </c>
      <c r="N93" s="42">
        <v>2954393</v>
      </c>
      <c r="O93" s="42">
        <v>2020524.74</v>
      </c>
      <c r="P93" s="42">
        <v>771377</v>
      </c>
      <c r="Q93" s="42">
        <v>0</v>
      </c>
      <c r="R93" s="42">
        <v>49453629</v>
      </c>
      <c r="S93" s="42">
        <v>49453629</v>
      </c>
      <c r="T93" s="63">
        <v>0</v>
      </c>
      <c r="U93" s="63"/>
      <c r="V93" s="42">
        <v>0</v>
      </c>
      <c r="W93" s="43">
        <v>0</v>
      </c>
    </row>
  </sheetData>
  <sheetProtection/>
  <mergeCells count="275">
    <mergeCell ref="A90:E93"/>
    <mergeCell ref="F93:G93"/>
    <mergeCell ref="T93:U93"/>
    <mergeCell ref="F90:G90"/>
    <mergeCell ref="T90:U90"/>
    <mergeCell ref="F91:G91"/>
    <mergeCell ref="T91:U91"/>
    <mergeCell ref="F92:G92"/>
    <mergeCell ref="T92:U92"/>
    <mergeCell ref="F87:G87"/>
    <mergeCell ref="T87:U87"/>
    <mergeCell ref="F88:G88"/>
    <mergeCell ref="T88:U88"/>
    <mergeCell ref="F89:G89"/>
    <mergeCell ref="T89:U89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78:G78"/>
    <mergeCell ref="T78:U78"/>
    <mergeCell ref="F79:G79"/>
    <mergeCell ref="T79:U79"/>
    <mergeCell ref="F80:G80"/>
    <mergeCell ref="T80:U80"/>
    <mergeCell ref="A74:A77"/>
    <mergeCell ref="B74:B77"/>
    <mergeCell ref="C74:C77"/>
    <mergeCell ref="D74:E77"/>
    <mergeCell ref="A78:A81"/>
    <mergeCell ref="B78:B81"/>
    <mergeCell ref="C78:C81"/>
    <mergeCell ref="D78:E81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B14:B17"/>
    <mergeCell ref="C14:C17"/>
    <mergeCell ref="D14:E17"/>
    <mergeCell ref="F14:G14"/>
    <mergeCell ref="F11:G11"/>
    <mergeCell ref="F12:G12"/>
    <mergeCell ref="F16:G16"/>
    <mergeCell ref="F17:G17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K7:L7"/>
    <mergeCell ref="M7:M8"/>
    <mergeCell ref="D5:G8"/>
    <mergeCell ref="W7:W8"/>
    <mergeCell ref="T8:U8"/>
    <mergeCell ref="J7:J8"/>
    <mergeCell ref="R6:R8"/>
    <mergeCell ref="S6:W6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A70:A73"/>
    <mergeCell ref="F67:G67"/>
    <mergeCell ref="T67:U67"/>
    <mergeCell ref="F68:G68"/>
    <mergeCell ref="T68:U68"/>
    <mergeCell ref="F69:G69"/>
    <mergeCell ref="T69:U69"/>
    <mergeCell ref="T76:U76"/>
    <mergeCell ref="F70:G70"/>
    <mergeCell ref="T70:U70"/>
    <mergeCell ref="F71:G71"/>
    <mergeCell ref="T71:U71"/>
    <mergeCell ref="F72:G72"/>
    <mergeCell ref="T72:U72"/>
    <mergeCell ref="F73:G73"/>
    <mergeCell ref="T73:U73"/>
    <mergeCell ref="F77:G77"/>
    <mergeCell ref="T77:U77"/>
    <mergeCell ref="B70:B73"/>
    <mergeCell ref="C70:C73"/>
    <mergeCell ref="D70:E73"/>
    <mergeCell ref="F74:G74"/>
    <mergeCell ref="T74:U74"/>
    <mergeCell ref="F75:G75"/>
    <mergeCell ref="T75:U75"/>
    <mergeCell ref="F76:G7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tabSelected="1" view="pageLayout" zoomScaleNormal="90" workbookViewId="0" topLeftCell="A1">
      <selection activeCell="Q14" sqref="Q14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68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3"/>
    </row>
    <row r="2" spans="1:16" ht="18.75">
      <c r="A2" s="22"/>
      <c r="B2" s="22"/>
      <c r="C2" s="22"/>
      <c r="D2" s="22"/>
      <c r="E2" s="22"/>
      <c r="F2" s="22"/>
      <c r="G2" s="22"/>
      <c r="H2" s="9"/>
      <c r="I2" s="9"/>
      <c r="J2" s="9"/>
      <c r="K2" s="8"/>
      <c r="L2" s="8"/>
      <c r="M2" s="8"/>
      <c r="N2" s="8"/>
      <c r="O2" s="8"/>
      <c r="P2" s="8"/>
    </row>
    <row r="3" spans="1:16" s="16" customFormat="1" ht="18.75" customHeight="1">
      <c r="A3" s="10"/>
      <c r="B3" s="10"/>
      <c r="C3" s="10"/>
      <c r="D3" s="10"/>
      <c r="E3" s="10"/>
      <c r="F3" s="10"/>
      <c r="G3" s="9"/>
      <c r="H3" s="9"/>
      <c r="I3" s="9"/>
      <c r="J3" s="9"/>
      <c r="K3" s="9"/>
      <c r="L3" s="8"/>
      <c r="M3" s="8"/>
      <c r="N3" s="8"/>
      <c r="O3" s="8"/>
      <c r="P3" s="21" t="s">
        <v>58</v>
      </c>
    </row>
    <row r="4" spans="1:16" s="16" customFormat="1" ht="12.75" customHeight="1">
      <c r="A4" s="69" t="s">
        <v>0</v>
      </c>
      <c r="B4" s="69" t="s">
        <v>1</v>
      </c>
      <c r="C4" s="69" t="s">
        <v>48</v>
      </c>
      <c r="D4" s="69" t="s">
        <v>57</v>
      </c>
      <c r="E4" s="66" t="s">
        <v>80</v>
      </c>
      <c r="F4" s="66" t="s">
        <v>4</v>
      </c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16" customFormat="1" ht="12.75" customHeight="1">
      <c r="A5" s="69"/>
      <c r="B5" s="69"/>
      <c r="C5" s="69"/>
      <c r="D5" s="69"/>
      <c r="E5" s="66"/>
      <c r="F5" s="66" t="s">
        <v>29</v>
      </c>
      <c r="G5" s="66" t="s">
        <v>4</v>
      </c>
      <c r="H5" s="66"/>
      <c r="I5" s="66"/>
      <c r="J5" s="66"/>
      <c r="K5" s="66"/>
      <c r="L5" s="66" t="s">
        <v>56</v>
      </c>
      <c r="M5" s="65" t="s">
        <v>4</v>
      </c>
      <c r="N5" s="65"/>
      <c r="O5" s="65"/>
      <c r="P5" s="65"/>
    </row>
    <row r="6" spans="1:16" s="16" customFormat="1" ht="25.5" customHeight="1">
      <c r="A6" s="69"/>
      <c r="B6" s="69"/>
      <c r="C6" s="69"/>
      <c r="D6" s="69"/>
      <c r="E6" s="66"/>
      <c r="F6" s="66"/>
      <c r="G6" s="66" t="s">
        <v>55</v>
      </c>
      <c r="H6" s="66"/>
      <c r="I6" s="66" t="s">
        <v>54</v>
      </c>
      <c r="J6" s="66" t="s">
        <v>53</v>
      </c>
      <c r="K6" s="66" t="s">
        <v>52</v>
      </c>
      <c r="L6" s="66"/>
      <c r="M6" s="67" t="s">
        <v>6</v>
      </c>
      <c r="N6" s="20" t="s">
        <v>7</v>
      </c>
      <c r="O6" s="66" t="s">
        <v>33</v>
      </c>
      <c r="P6" s="66" t="s">
        <v>51</v>
      </c>
    </row>
    <row r="7" spans="1:16" s="16" customFormat="1" ht="72">
      <c r="A7" s="69"/>
      <c r="B7" s="69"/>
      <c r="C7" s="69"/>
      <c r="D7" s="69"/>
      <c r="E7" s="66"/>
      <c r="F7" s="66"/>
      <c r="G7" s="19" t="s">
        <v>11</v>
      </c>
      <c r="H7" s="19" t="s">
        <v>50</v>
      </c>
      <c r="I7" s="66"/>
      <c r="J7" s="66"/>
      <c r="K7" s="66"/>
      <c r="L7" s="66"/>
      <c r="M7" s="67"/>
      <c r="N7" s="18" t="s">
        <v>10</v>
      </c>
      <c r="O7" s="66"/>
      <c r="P7" s="66"/>
    </row>
    <row r="8" spans="1:16" s="16" customFormat="1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6" customFormat="1" ht="12.75">
      <c r="A9" s="38" t="s">
        <v>79</v>
      </c>
      <c r="B9" s="41"/>
      <c r="C9" s="32"/>
      <c r="D9" s="35">
        <f>SUM(D10:D10)</f>
        <v>5000</v>
      </c>
      <c r="E9" s="35">
        <f>SUM(E10:E10)</f>
        <v>5000</v>
      </c>
      <c r="F9" s="35">
        <f>SUM(F10:F10)</f>
        <v>5000</v>
      </c>
      <c r="G9" s="35">
        <f>SUM(G10:G10)</f>
        <v>0</v>
      </c>
      <c r="H9" s="35">
        <f>SUM(H10:H10)</f>
        <v>5000</v>
      </c>
      <c r="I9" s="14">
        <v>0</v>
      </c>
      <c r="J9" s="14">
        <v>0</v>
      </c>
      <c r="K9" s="14">
        <v>0</v>
      </c>
      <c r="L9" s="14">
        <f>SUM(L10:L10)</f>
        <v>0</v>
      </c>
      <c r="M9" s="14">
        <f>SUM(M10:M10)</f>
        <v>0</v>
      </c>
      <c r="N9" s="14">
        <f>SUM(N10:N10)</f>
        <v>0</v>
      </c>
      <c r="O9" s="14">
        <v>0</v>
      </c>
      <c r="P9" s="14">
        <v>0</v>
      </c>
    </row>
    <row r="10" spans="1:16" s="16" customFormat="1" ht="12.75">
      <c r="A10" s="40" t="s">
        <v>79</v>
      </c>
      <c r="B10" s="39" t="s">
        <v>78</v>
      </c>
      <c r="C10" s="29">
        <v>2110</v>
      </c>
      <c r="D10" s="28">
        <v>5000</v>
      </c>
      <c r="E10" s="28">
        <f>F10+L10</f>
        <v>5000</v>
      </c>
      <c r="F10" s="28">
        <f>H10</f>
        <v>5000</v>
      </c>
      <c r="G10" s="27">
        <v>0</v>
      </c>
      <c r="H10" s="27">
        <v>5000</v>
      </c>
      <c r="I10" s="14">
        <v>0</v>
      </c>
      <c r="J10" s="14">
        <v>0</v>
      </c>
      <c r="K10" s="11">
        <f>-T10</f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6" customFormat="1" ht="12.75">
      <c r="A11" s="34">
        <v>600</v>
      </c>
      <c r="B11" s="36"/>
      <c r="C11" s="32"/>
      <c r="D11" s="35">
        <f>SUM(D12:D12)</f>
        <v>2300</v>
      </c>
      <c r="E11" s="35">
        <f>SUM(E12:E12)</f>
        <v>2300</v>
      </c>
      <c r="F11" s="35">
        <f>SUM(F12:F12)</f>
        <v>2300</v>
      </c>
      <c r="G11" s="35">
        <f>SUM(G12:G12)</f>
        <v>2300</v>
      </c>
      <c r="H11" s="35">
        <f>SUM(H12:H12)</f>
        <v>0</v>
      </c>
      <c r="I11" s="14">
        <v>0</v>
      </c>
      <c r="J11" s="14">
        <v>0</v>
      </c>
      <c r="K11" s="14">
        <f>SUM(K12:K12)</f>
        <v>0</v>
      </c>
      <c r="L11" s="14">
        <f>SUM(L12:L12)</f>
        <v>0</v>
      </c>
      <c r="M11" s="14">
        <f>SUM(M12:M12)</f>
        <v>0</v>
      </c>
      <c r="N11" s="14">
        <f>SUM(N12:N12)</f>
        <v>0</v>
      </c>
      <c r="O11" s="14">
        <f>O13+O15</f>
        <v>0</v>
      </c>
      <c r="P11" s="14">
        <f>P13+P15</f>
        <v>0</v>
      </c>
    </row>
    <row r="12" spans="1:16" s="16" customFormat="1" ht="12.75">
      <c r="A12" s="31">
        <v>600</v>
      </c>
      <c r="B12" s="30">
        <v>60095</v>
      </c>
      <c r="C12" s="29">
        <v>2110</v>
      </c>
      <c r="D12" s="28">
        <v>2300</v>
      </c>
      <c r="E12" s="28">
        <f>SUM(F12)</f>
        <v>2300</v>
      </c>
      <c r="F12" s="28">
        <f>SUM(G12:H12)</f>
        <v>2300</v>
      </c>
      <c r="G12" s="27">
        <v>2300</v>
      </c>
      <c r="H12" s="27">
        <v>0</v>
      </c>
      <c r="I12" s="14">
        <v>0</v>
      </c>
      <c r="J12" s="14">
        <v>0</v>
      </c>
      <c r="K12" s="11">
        <v>0</v>
      </c>
      <c r="L12" s="11">
        <v>0</v>
      </c>
      <c r="M12" s="11">
        <v>0</v>
      </c>
      <c r="N12" s="11">
        <f>SUM(O12+Q12+R12)</f>
        <v>0</v>
      </c>
      <c r="O12" s="11">
        <v>0</v>
      </c>
      <c r="P12" s="11">
        <v>0</v>
      </c>
    </row>
    <row r="13" spans="1:16" s="16" customFormat="1" ht="12.75">
      <c r="A13" s="38" t="s">
        <v>47</v>
      </c>
      <c r="B13" s="37"/>
      <c r="C13" s="32"/>
      <c r="D13" s="35">
        <f>SUM(D14)</f>
        <v>81000</v>
      </c>
      <c r="E13" s="35">
        <f>SUM(E14)</f>
        <v>81000</v>
      </c>
      <c r="F13" s="35">
        <f>SUM(F14)</f>
        <v>81000</v>
      </c>
      <c r="G13" s="35">
        <f>SUM(G14)</f>
        <v>71984</v>
      </c>
      <c r="H13" s="35">
        <f>SUM(H14)</f>
        <v>9016</v>
      </c>
      <c r="I13" s="14">
        <v>0</v>
      </c>
      <c r="J13" s="14">
        <v>0</v>
      </c>
      <c r="K13" s="14">
        <f>SUM(K14)</f>
        <v>0</v>
      </c>
      <c r="L13" s="14">
        <f>SUM(L14)</f>
        <v>0</v>
      </c>
      <c r="M13" s="14">
        <f>SUM(M14)</f>
        <v>0</v>
      </c>
      <c r="N13" s="14">
        <v>0</v>
      </c>
      <c r="O13" s="14">
        <f>SUM(O14)</f>
        <v>0</v>
      </c>
      <c r="P13" s="14">
        <f>SUM(P14)</f>
        <v>0</v>
      </c>
    </row>
    <row r="14" spans="1:18" s="16" customFormat="1" ht="12.75">
      <c r="A14" s="31">
        <v>700</v>
      </c>
      <c r="B14" s="30">
        <v>70005</v>
      </c>
      <c r="C14" s="29">
        <v>2110</v>
      </c>
      <c r="D14" s="28">
        <v>81000</v>
      </c>
      <c r="E14" s="28">
        <f>SUM(F14)</f>
        <v>81000</v>
      </c>
      <c r="F14" s="28">
        <f>SUM(G14:H14)</f>
        <v>81000</v>
      </c>
      <c r="G14" s="27">
        <v>71984</v>
      </c>
      <c r="H14" s="27">
        <v>9016</v>
      </c>
      <c r="I14" s="14">
        <v>0</v>
      </c>
      <c r="J14" s="14">
        <v>0</v>
      </c>
      <c r="K14" s="11">
        <v>0</v>
      </c>
      <c r="L14" s="11">
        <v>0</v>
      </c>
      <c r="M14" s="11">
        <v>0</v>
      </c>
      <c r="N14" s="11">
        <f>SUM(O14+Q14+R14)</f>
        <v>0</v>
      </c>
      <c r="O14" s="11">
        <v>0</v>
      </c>
      <c r="P14" s="11">
        <v>0</v>
      </c>
      <c r="Q14" s="13"/>
      <c r="R14" s="13"/>
    </row>
    <row r="15" spans="1:16" s="16" customFormat="1" ht="12.75">
      <c r="A15" s="34">
        <v>710</v>
      </c>
      <c r="B15" s="36"/>
      <c r="C15" s="32"/>
      <c r="D15" s="35">
        <f>SUM(D16:D17)</f>
        <v>1050000</v>
      </c>
      <c r="E15" s="35">
        <f>SUM(E16:E17)</f>
        <v>1050000</v>
      </c>
      <c r="F15" s="35">
        <f>SUM(F16:F17)</f>
        <v>1050000</v>
      </c>
      <c r="G15" s="35">
        <f>SUM(G16:G17)</f>
        <v>944581</v>
      </c>
      <c r="H15" s="35">
        <f>SUM(H16:H17)</f>
        <v>105419</v>
      </c>
      <c r="I15" s="14">
        <v>0</v>
      </c>
      <c r="J15" s="14">
        <v>0</v>
      </c>
      <c r="K15" s="14">
        <f aca="true" t="shared" si="0" ref="K15:P15">SUM(K16:K17)</f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</row>
    <row r="16" spans="1:18" s="16" customFormat="1" ht="12.75">
      <c r="A16" s="31">
        <v>710</v>
      </c>
      <c r="B16" s="30">
        <v>71012</v>
      </c>
      <c r="C16" s="29">
        <v>2110</v>
      </c>
      <c r="D16" s="28">
        <v>370000</v>
      </c>
      <c r="E16" s="28">
        <f>SUM(N16+F16)</f>
        <v>370000</v>
      </c>
      <c r="F16" s="28">
        <f>SUM(G16:K16)</f>
        <v>370000</v>
      </c>
      <c r="G16" s="27">
        <v>370000</v>
      </c>
      <c r="H16" s="27">
        <v>0</v>
      </c>
      <c r="I16" s="14">
        <v>0</v>
      </c>
      <c r="J16" s="14">
        <v>0</v>
      </c>
      <c r="K16" s="11">
        <v>0</v>
      </c>
      <c r="L16" s="11">
        <v>0</v>
      </c>
      <c r="M16" s="11">
        <v>0</v>
      </c>
      <c r="N16" s="11">
        <f>SUM(O16+Q16+R16)</f>
        <v>0</v>
      </c>
      <c r="O16" s="11">
        <v>0</v>
      </c>
      <c r="P16" s="11">
        <v>0</v>
      </c>
      <c r="Q16" s="13"/>
      <c r="R16" s="13"/>
    </row>
    <row r="17" spans="1:16" s="16" customFormat="1" ht="12.75">
      <c r="A17" s="31">
        <v>710</v>
      </c>
      <c r="B17" s="30">
        <v>71015</v>
      </c>
      <c r="C17" s="29">
        <v>2110</v>
      </c>
      <c r="D17" s="28">
        <v>680000</v>
      </c>
      <c r="E17" s="28">
        <f>SUM(F17)</f>
        <v>680000</v>
      </c>
      <c r="F17" s="28">
        <f>SUM(G17:H17)</f>
        <v>680000</v>
      </c>
      <c r="G17" s="27">
        <v>574581</v>
      </c>
      <c r="H17" s="27">
        <v>105419</v>
      </c>
      <c r="I17" s="14">
        <v>0</v>
      </c>
      <c r="J17" s="14">
        <v>0</v>
      </c>
      <c r="K17" s="11">
        <v>0</v>
      </c>
      <c r="L17" s="11">
        <v>0</v>
      </c>
      <c r="M17" s="11">
        <v>0</v>
      </c>
      <c r="N17" s="11">
        <f>SUM(O17+Q17+R17)</f>
        <v>0</v>
      </c>
      <c r="O17" s="11">
        <v>0</v>
      </c>
      <c r="P17" s="11">
        <v>0</v>
      </c>
    </row>
    <row r="18" spans="1:16" s="16" customFormat="1" ht="12.75">
      <c r="A18" s="34">
        <v>752</v>
      </c>
      <c r="B18" s="36"/>
      <c r="C18" s="32"/>
      <c r="D18" s="35">
        <f>SUM(D19:D19)</f>
        <v>34711</v>
      </c>
      <c r="E18" s="35">
        <f>SUM(E19:E19)</f>
        <v>34711</v>
      </c>
      <c r="F18" s="35">
        <f>SUM(F19:F19)</f>
        <v>34711</v>
      </c>
      <c r="G18" s="35">
        <f>SUM(G19:G19)</f>
        <v>25300</v>
      </c>
      <c r="H18" s="35">
        <f>SUM(H19:H19)</f>
        <v>9411</v>
      </c>
      <c r="I18" s="14">
        <v>0</v>
      </c>
      <c r="J18" s="14">
        <v>0</v>
      </c>
      <c r="K18" s="14">
        <f aca="true" t="shared" si="1" ref="K18:P18">SUM(K19:K19)</f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</row>
    <row r="19" spans="1:16" s="16" customFormat="1" ht="12.75">
      <c r="A19" s="31">
        <v>752</v>
      </c>
      <c r="B19" s="30">
        <v>75224</v>
      </c>
      <c r="C19" s="29">
        <v>2110</v>
      </c>
      <c r="D19" s="28">
        <v>34711</v>
      </c>
      <c r="E19" s="28">
        <f>SUM(F19)</f>
        <v>34711</v>
      </c>
      <c r="F19" s="28">
        <f>SUM(G19:H19)</f>
        <v>34711</v>
      </c>
      <c r="G19" s="27">
        <v>25300</v>
      </c>
      <c r="H19" s="27">
        <v>9411</v>
      </c>
      <c r="I19" s="14">
        <v>0</v>
      </c>
      <c r="J19" s="14">
        <v>0</v>
      </c>
      <c r="K19" s="11">
        <v>0</v>
      </c>
      <c r="L19" s="11">
        <v>0</v>
      </c>
      <c r="M19" s="11">
        <v>0</v>
      </c>
      <c r="N19" s="11">
        <f>SUM(O19+Q19+R19)</f>
        <v>0</v>
      </c>
      <c r="O19" s="11">
        <v>0</v>
      </c>
      <c r="P19" s="11">
        <v>0</v>
      </c>
    </row>
    <row r="20" spans="1:16" s="15" customFormat="1" ht="14.25" customHeight="1">
      <c r="A20" s="34">
        <v>754</v>
      </c>
      <c r="B20" s="36"/>
      <c r="C20" s="32"/>
      <c r="D20" s="35">
        <f>SUM(D21:D21)</f>
        <v>6378246</v>
      </c>
      <c r="E20" s="35">
        <f>E21</f>
        <v>6378246</v>
      </c>
      <c r="F20" s="35">
        <f>SUM(F21)</f>
        <v>6378246</v>
      </c>
      <c r="G20" s="35">
        <f>SUM(G21)</f>
        <v>5870912</v>
      </c>
      <c r="H20" s="35">
        <f>SUM(H21)</f>
        <v>281451</v>
      </c>
      <c r="I20" s="14">
        <v>0</v>
      </c>
      <c r="J20" s="35">
        <f>SUM(J21)</f>
        <v>225883</v>
      </c>
      <c r="K20" s="14">
        <f>SUM(K21)</f>
        <v>0</v>
      </c>
      <c r="L20" s="14">
        <f>SUM(L21:L21)</f>
        <v>0</v>
      </c>
      <c r="M20" s="14">
        <f>SUM(M21:M21)</f>
        <v>0</v>
      </c>
      <c r="N20" s="14">
        <f>SUM(N21)</f>
        <v>0</v>
      </c>
      <c r="O20" s="14">
        <f>SUM(O21)</f>
        <v>0</v>
      </c>
      <c r="P20" s="14">
        <f>SUM(P21)</f>
        <v>0</v>
      </c>
    </row>
    <row r="21" spans="1:16" ht="12.75" customHeight="1">
      <c r="A21" s="31">
        <v>754</v>
      </c>
      <c r="B21" s="30">
        <v>75411</v>
      </c>
      <c r="C21" s="29">
        <v>2110</v>
      </c>
      <c r="D21" s="28">
        <v>6378246</v>
      </c>
      <c r="E21" s="28">
        <f>SUM(F21)</f>
        <v>6378246</v>
      </c>
      <c r="F21" s="28">
        <f>SUM(G21:J21)</f>
        <v>6378246</v>
      </c>
      <c r="G21" s="27">
        <v>5870912</v>
      </c>
      <c r="H21" s="27">
        <v>281451</v>
      </c>
      <c r="I21" s="14">
        <v>0</v>
      </c>
      <c r="J21" s="27">
        <v>225883</v>
      </c>
      <c r="K21" s="11">
        <v>0</v>
      </c>
      <c r="L21" s="11">
        <v>0</v>
      </c>
      <c r="M21" s="11">
        <v>0</v>
      </c>
      <c r="N21" s="11">
        <f>SUM(O21+Q21+R21)</f>
        <v>0</v>
      </c>
      <c r="O21" s="11">
        <v>0</v>
      </c>
      <c r="P21" s="11"/>
    </row>
    <row r="22" spans="1:16" ht="12.75" customHeight="1">
      <c r="A22" s="34">
        <v>755</v>
      </c>
      <c r="B22" s="36"/>
      <c r="C22" s="32"/>
      <c r="D22" s="35">
        <f>SUM(D23:D23)</f>
        <v>140712</v>
      </c>
      <c r="E22" s="35">
        <f>E23</f>
        <v>140712</v>
      </c>
      <c r="F22" s="35">
        <f>SUM(F23)</f>
        <v>140712</v>
      </c>
      <c r="G22" s="14">
        <v>0</v>
      </c>
      <c r="H22" s="35">
        <f>SUM(H23)</f>
        <v>72466.68</v>
      </c>
      <c r="I22" s="35">
        <f>SUM(I23)</f>
        <v>68245.32</v>
      </c>
      <c r="J22" s="14">
        <v>0</v>
      </c>
      <c r="K22" s="14">
        <f>SUM(K23)</f>
        <v>0</v>
      </c>
      <c r="L22" s="14">
        <f>SUM(L23:L23)</f>
        <v>0</v>
      </c>
      <c r="M22" s="14">
        <f>SUM(M23:M23)</f>
        <v>0</v>
      </c>
      <c r="N22" s="14">
        <f>SUM(N23)</f>
        <v>0</v>
      </c>
      <c r="O22" s="14">
        <f>SUM(O23)</f>
        <v>0</v>
      </c>
      <c r="P22" s="14">
        <f>SUM(P23)</f>
        <v>0</v>
      </c>
    </row>
    <row r="23" spans="1:16" ht="17.25" customHeight="1">
      <c r="A23" s="31">
        <v>755</v>
      </c>
      <c r="B23" s="30">
        <v>75515</v>
      </c>
      <c r="C23" s="29">
        <v>2110</v>
      </c>
      <c r="D23" s="28">
        <v>140712</v>
      </c>
      <c r="E23" s="28">
        <f>SUM(F23)</f>
        <v>140712</v>
      </c>
      <c r="F23" s="28">
        <f>SUM(G23:J23)</f>
        <v>140712</v>
      </c>
      <c r="G23" s="14">
        <v>0</v>
      </c>
      <c r="H23" s="27">
        <v>72466.68</v>
      </c>
      <c r="I23" s="27">
        <v>68245.32</v>
      </c>
      <c r="J23" s="14">
        <v>0</v>
      </c>
      <c r="K23" s="11">
        <v>0</v>
      </c>
      <c r="L23" s="11">
        <v>0</v>
      </c>
      <c r="M23" s="11">
        <v>0</v>
      </c>
      <c r="N23" s="11">
        <f>SUM(O23+Q23+R23)</f>
        <v>0</v>
      </c>
      <c r="O23" s="11">
        <v>0</v>
      </c>
      <c r="P23" s="11"/>
    </row>
    <row r="24" spans="1:17" ht="12.75">
      <c r="A24" s="34">
        <v>852</v>
      </c>
      <c r="B24" s="33"/>
      <c r="C24" s="32"/>
      <c r="D24" s="35">
        <f>SUM(D25:D26)</f>
        <v>1640087</v>
      </c>
      <c r="E24" s="35">
        <f>SUM(E25:E26)</f>
        <v>1640087</v>
      </c>
      <c r="F24" s="35">
        <f>SUM(F25:F26)</f>
        <v>1640087</v>
      </c>
      <c r="G24" s="35">
        <f>SUM(G25:G26)</f>
        <v>971615</v>
      </c>
      <c r="H24" s="35">
        <f>SUM(H25:H26)</f>
        <v>666072</v>
      </c>
      <c r="I24" s="14">
        <v>0</v>
      </c>
      <c r="J24" s="35">
        <f aca="true" t="shared" si="2" ref="J24:P24">SUM(J25:J26)</f>
        <v>2400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3"/>
    </row>
    <row r="25" spans="1:17" ht="12.75">
      <c r="A25" s="46">
        <v>852</v>
      </c>
      <c r="B25" s="47">
        <v>85203</v>
      </c>
      <c r="C25" s="48">
        <v>2110</v>
      </c>
      <c r="D25" s="49">
        <v>1636491</v>
      </c>
      <c r="E25" s="50">
        <f>SUM(F25)</f>
        <v>1636491</v>
      </c>
      <c r="F25" s="50">
        <f>SUM(G25:J25)</f>
        <v>1636491</v>
      </c>
      <c r="G25" s="49">
        <v>971615</v>
      </c>
      <c r="H25" s="49">
        <v>662476</v>
      </c>
      <c r="I25" s="51">
        <v>0</v>
      </c>
      <c r="J25" s="49">
        <v>2400</v>
      </c>
      <c r="K25" s="11">
        <v>0</v>
      </c>
      <c r="L25" s="11">
        <v>0</v>
      </c>
      <c r="M25" s="11">
        <v>0</v>
      </c>
      <c r="N25" s="11">
        <f>SUM(O25+Q25+R25)</f>
        <v>0</v>
      </c>
      <c r="O25" s="11">
        <v>0</v>
      </c>
      <c r="P25" s="11">
        <v>0</v>
      </c>
      <c r="Q25" s="13"/>
    </row>
    <row r="26" spans="1:17" ht="12.75">
      <c r="A26" s="46">
        <v>852</v>
      </c>
      <c r="B26" s="47">
        <v>85295</v>
      </c>
      <c r="C26" s="48">
        <v>2110</v>
      </c>
      <c r="D26" s="49">
        <v>3596</v>
      </c>
      <c r="E26" s="50">
        <f>SUM(F26)</f>
        <v>3596</v>
      </c>
      <c r="F26" s="50">
        <f>SUM(G26:J26)</f>
        <v>3596</v>
      </c>
      <c r="G26" s="51">
        <v>0</v>
      </c>
      <c r="H26" s="49">
        <v>3596</v>
      </c>
      <c r="I26" s="51">
        <v>0</v>
      </c>
      <c r="J26" s="51">
        <v>0</v>
      </c>
      <c r="K26" s="11">
        <v>0</v>
      </c>
      <c r="L26" s="11">
        <v>0</v>
      </c>
      <c r="M26" s="11">
        <v>0</v>
      </c>
      <c r="N26" s="11">
        <f>SUM(O26+Q26+R26)</f>
        <v>0</v>
      </c>
      <c r="O26" s="11">
        <v>0</v>
      </c>
      <c r="P26" s="11">
        <v>0</v>
      </c>
      <c r="Q26" s="13"/>
    </row>
    <row r="27" spans="1:16" ht="12.75">
      <c r="A27" s="52">
        <v>853</v>
      </c>
      <c r="B27" s="53"/>
      <c r="C27" s="54"/>
      <c r="D27" s="55">
        <f>SUM(D28)</f>
        <v>944032</v>
      </c>
      <c r="E27" s="55">
        <f>E28</f>
        <v>944032</v>
      </c>
      <c r="F27" s="55">
        <f>F28</f>
        <v>944032</v>
      </c>
      <c r="G27" s="55">
        <f>G28</f>
        <v>764812</v>
      </c>
      <c r="H27" s="55">
        <f>H28</f>
        <v>178720</v>
      </c>
      <c r="I27" s="51">
        <v>0</v>
      </c>
      <c r="J27" s="55">
        <f aca="true" t="shared" si="3" ref="J27:P27">SUM(J28)</f>
        <v>500</v>
      </c>
      <c r="K27" s="12">
        <f t="shared" si="3"/>
        <v>0</v>
      </c>
      <c r="L27" s="12">
        <f t="shared" si="3"/>
        <v>0</v>
      </c>
      <c r="M27" s="12">
        <f t="shared" si="3"/>
        <v>0</v>
      </c>
      <c r="N27" s="12">
        <f t="shared" si="3"/>
        <v>0</v>
      </c>
      <c r="O27" s="12">
        <f t="shared" si="3"/>
        <v>0</v>
      </c>
      <c r="P27" s="12">
        <f t="shared" si="3"/>
        <v>0</v>
      </c>
    </row>
    <row r="28" spans="1:16" ht="12.75">
      <c r="A28" s="46">
        <v>853</v>
      </c>
      <c r="B28" s="47">
        <v>85321</v>
      </c>
      <c r="C28" s="48">
        <v>2110</v>
      </c>
      <c r="D28" s="49">
        <v>944032</v>
      </c>
      <c r="E28" s="50">
        <f>SUM(H28+G28+J28)</f>
        <v>944032</v>
      </c>
      <c r="F28" s="49">
        <f>SUM(G28:K28)</f>
        <v>944032</v>
      </c>
      <c r="G28" s="49">
        <v>764812</v>
      </c>
      <c r="H28" s="49">
        <v>178720</v>
      </c>
      <c r="I28" s="51">
        <v>0</v>
      </c>
      <c r="J28" s="49">
        <v>500</v>
      </c>
      <c r="K28" s="11">
        <v>0</v>
      </c>
      <c r="L28" s="11">
        <v>0</v>
      </c>
      <c r="M28" s="11">
        <f>SUM(N28+P28+Q28)</f>
        <v>0</v>
      </c>
      <c r="N28" s="11">
        <v>0</v>
      </c>
      <c r="O28" s="11">
        <v>0</v>
      </c>
      <c r="P28" s="11">
        <v>0</v>
      </c>
    </row>
    <row r="29" spans="1:16" ht="15" customHeight="1">
      <c r="A29" s="64" t="s">
        <v>49</v>
      </c>
      <c r="B29" s="64"/>
      <c r="C29" s="64"/>
      <c r="D29" s="24">
        <f aca="true" t="shared" si="4" ref="D29:P29">SUM(D9+D11+D13+D15+D18+D20+D22+D24+D27)</f>
        <v>10276088</v>
      </c>
      <c r="E29" s="24">
        <f t="shared" si="4"/>
        <v>10276088</v>
      </c>
      <c r="F29" s="24">
        <f t="shared" si="4"/>
        <v>10276088</v>
      </c>
      <c r="G29" s="24">
        <f t="shared" si="4"/>
        <v>8651504</v>
      </c>
      <c r="H29" s="24">
        <f t="shared" si="4"/>
        <v>1327555.68</v>
      </c>
      <c r="I29" s="24">
        <f t="shared" si="4"/>
        <v>68245.32</v>
      </c>
      <c r="J29" s="24">
        <f t="shared" si="4"/>
        <v>228783</v>
      </c>
      <c r="K29" s="26">
        <f t="shared" si="4"/>
        <v>0</v>
      </c>
      <c r="L29" s="26">
        <f t="shared" si="4"/>
        <v>0</v>
      </c>
      <c r="M29" s="26">
        <f t="shared" si="4"/>
        <v>0</v>
      </c>
      <c r="N29" s="26">
        <f t="shared" si="4"/>
        <v>0</v>
      </c>
      <c r="O29" s="26">
        <f t="shared" si="4"/>
        <v>0</v>
      </c>
      <c r="P29" s="26">
        <f t="shared" si="4"/>
        <v>0</v>
      </c>
    </row>
    <row r="30" spans="1:16" ht="12.75">
      <c r="A30" s="9"/>
      <c r="B30" s="9"/>
      <c r="C30" s="9"/>
      <c r="D30" s="9"/>
      <c r="E30" s="10"/>
      <c r="F30" s="9"/>
      <c r="G30" s="9"/>
      <c r="H30" s="9"/>
      <c r="I30" s="9"/>
      <c r="J30" s="9"/>
      <c r="K30" s="8"/>
      <c r="L30" s="8"/>
      <c r="M30" s="8"/>
      <c r="N30" s="8"/>
      <c r="O30" s="8"/>
      <c r="P30" s="8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8"/>
      <c r="L31" s="8"/>
      <c r="M31" s="8"/>
      <c r="N31" s="8"/>
      <c r="O31" s="8"/>
      <c r="P31" s="8"/>
    </row>
    <row r="32" spans="7:8" ht="12.75">
      <c r="G32" s="5"/>
      <c r="H32" s="5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  <c r="N33" s="6"/>
      <c r="O33" s="6"/>
      <c r="P33" s="6"/>
    </row>
    <row r="36" ht="12.75">
      <c r="N36" s="3" t="s">
        <v>77</v>
      </c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5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266.4.2024
z dnia 17 stycznia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2024-01-15T07:27:50Z</cp:lastPrinted>
  <dcterms:modified xsi:type="dcterms:W3CDTF">2024-01-24T09:36:05Z</dcterms:modified>
  <cp:category/>
  <cp:version/>
  <cp:contentType/>
  <cp:contentStatus/>
</cp:coreProperties>
</file>