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<sst xmlns="http://schemas.openxmlformats.org/spreadsheetml/2006/main" count="724" uniqueCount="328">
  <si>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</si>
  <si>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</si>
  <si>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</si>
  <si>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</si>
  <si>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</si>
  <si>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</si>
  <si>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</si>
  <si>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</si>
  <si>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</si>
  <si>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</si>
  <si>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</si>
  <si>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</si>
  <si>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</si>
  <si>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</si>
  <si>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</si>
  <si>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</si>
  <si>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</si>
  <si>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</si>
  <si>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</si>
  <si>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</si>
  <si>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</si>
  <si>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</si>
  <si>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</si>
  <si>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</si>
  <si>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</si>
  <si>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</si>
  <si>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</si>
  <si>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</si>
  <si>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</si>
  <si>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</si>
  <si>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</si>
  <si>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</si>
  <si>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</si>
  <si>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</si>
  <si>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</si>
  <si>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</si>
  <si>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</si>
  <si>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</si>
  <si>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</si>
  <si>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</si>
  <si>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</si>
  <si>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</si>
  <si>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</si>
  <si>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</si>
  <si>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</si>
  <si>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</si>
  <si>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</si>
  <si>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</si>
  <si>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</si>
  <si>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</si>
  <si>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</si>
  <si>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</si>
  <si>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</si>
  <si>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</si>
  <si>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</si>
  <si>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</si>
  <si>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</si>
  <si>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</si>
  <si>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</si>
  <si>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</si>
  <si>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</si>
  <si>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</si>
  <si>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</si>
  <si>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</si>
  <si>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</si>
  <si>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</si>
  <si>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</si>
  <si>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</si>
  <si>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</si>
  <si>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</si>
  <si>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</si>
  <si>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</si>
  <si>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</si>
  <si>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</si>
  <si>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</si>
  <si>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</si>
  <si>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</si>
  <si>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</si>
  <si>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</si>
  <si>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</si>
  <si>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</si>
  <si>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</si>
  <si>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</si>
  <si>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</si>
  <si>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</si>
  <si>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</si>
  <si>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</si>
  <si>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</si>
  <si>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</si>
  <si>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</si>
  <si>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</si>
  <si>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</si>
  <si>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</si>
  <si>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</si>
  <si>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</si>
  <si>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</si>
  <si>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</si>
  <si>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</si>
  <si>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</si>
  <si>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</si>
  <si>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Pozostała działalność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</si>
  <si>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</si>
  <si>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</si>
  <si>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</si>
  <si>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</si>
  <si>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</si>
  <si>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</si>
  <si>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</si>
  <si>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</si>
  <si>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</si>
  <si>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</si>
  <si>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</si>
  <si>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</si>
  <si>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Program wieloletni ,,SENIOR+'' na lata 2015 - 2020 - Dzienny Dom Senior+ w Stodołach - Koloniach (2018 - 2024)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</si>
  <si>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</si>
  <si>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</si>
  <si>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</si>
  <si>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</si>
  <si>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Przebudowa pomieszczeń Działu Rehabilitacji na poziomie 0 w Bloku A Szpitala Św. Leona (2021-2022)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</si>
  <si>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</si>
  <si>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</si>
  <si>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</si>
  <si>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</si>
  <si>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</si>
  <si>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</si>
  <si>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</si>
  <si>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</si>
  <si>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</si>
  <si>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</si>
  <si>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</si>
  <si>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</si>
  <si>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</si>
  <si>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</si>
  <si>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</si>
  <si>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</si>
  <si>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</si>
  <si>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</si>
  <si>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</si>
  <si>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</si>
  <si>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</si>
  <si>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</si>
  <si>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</si>
  <si>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</si>
  <si>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</si>
  <si>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</si>
  <si>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</si>
  <si>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</si>
  <si>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</si>
  <si>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</si>
  <si>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</si>
  <si>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</si>
  <si>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</si>
  <si>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</si>
  <si>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</si>
  <si>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</si>
  <si>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</si>
  <si>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</si>
  <si>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</si>
  <si>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</si>
  <si>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</si>
  <si>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</si>
  <si>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</si>
  <si>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</si>
  <si>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</si>
  <si>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</si>
  <si>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</si>
  <si>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</si>
  <si>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</si>
  <si>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</si>
  <si>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</si>
  <si>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</si>
  <si>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</si>
  <si>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</si>
  <si>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</si>
  <si>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</si>
  <si>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</si>
  <si>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</si>
  <si>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750</t>
  </si>
  <si>
    <t>Administracja publiczna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</si>
  <si>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</si>
  <si>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</si>
  <si>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</si>
  <si>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</si>
  <si>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</si>
  <si>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</si>
  <si>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</si>
  <si>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</si>
  <si>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Dom Pomocy Społecznej w Czachowie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</si>
  <si>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</si>
  <si>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</si>
  <si>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</si>
  <si>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</si>
  <si>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600</t>
  </si>
  <si>
    <t>Transport i łączność</t>
  </si>
  <si>
    <t>60014</t>
  </si>
  <si>
    <t>Drogi publiczne powiatowe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</si>
  <si>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</si>
  <si>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</si>
  <si>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</si>
  <si>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0970</t>
  </si>
  <si>
    <t>Wpływy z różnych dochodów</t>
  </si>
  <si>
    <t>Opracowanie Modelu struktury funkcjonalno - przestrzennej wraz z ustaleniami i rekomendacjami w zakresie kształtowania i prowadzenia polityki przestrzennej na obszarze partnerstwa Ziemia Opatowska (2021-2022)</t>
  </si>
  <si>
    <t>Budowa Świętokrzyskiego Centrum Przedsiębiorczości Rolniczej (2020-2023)</t>
  </si>
  <si>
    <t>710</t>
  </si>
  <si>
    <t>Działalność usługowa</t>
  </si>
  <si>
    <t>85295</t>
  </si>
  <si>
    <t>Opracowanie dokumentacji dla zadania ,,Dokończenie budowy w Szpitalu św. Leona w Opatowie bud. A wraz z dostosowaniem budynku do przepisów przeciwpożarowych'' (2020-2022)</t>
  </si>
  <si>
    <t>Rozbudowa oraz przebudowa istniejącego budynku mieszkalnego jednorodzinnego wraz ze zmianą sposobu użytkowania budynku na potrzeby placówki opiekuńczo - wychowawczej (2019-2022)</t>
  </si>
  <si>
    <t>Opracowanie dokumentacji projektowych dla planowanych inwestycji w Powiecie Opatowskim ,,Wykonanie dokumentacji projektowej dotyczącej przebudowy, zmiany sposobu użytkowania i termomodernizacji budynku w Ciszycy Górnej z przeznaczeniem na prowadzenie placówki opiekuńczo wychowawczej typu specjalistyczno-terapeutycznego (2021 -2022)</t>
  </si>
  <si>
    <t xml:space="preserve">A. 76 800,00    
B.
C.
D. </t>
  </si>
  <si>
    <t>Program wieloletni ,,SENIOR+'' na lata 2015 - 2020 - Klub Senior+ w Ożarowie (2018 - 2025)</t>
  </si>
  <si>
    <t xml:space="preserve">A. 72 000,00     
B.
C.
D. 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</si>
  <si>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</si>
  <si>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</si>
  <si>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</si>
  <si>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</si>
  <si>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 xml:space="preserve">A. 6 226,00
B.
C.
D. </t>
  </si>
  <si>
    <t>Wykonanie dokumentacji projektowej dla zadania ,,Przebudowa układu pomieszczeń budynku Starostwa Powiatowego w Opatowie oraz dostosowanie budynku do przepisów przeciwpożarowych (wcześniej: Opracowanie dokumentacji dot. remontu pomieszczenia z przeznaczeniem na Wydział Komunikacji, Transportu i Dróg w Starostwie Powiatowym w Opatowie) (2020-2022)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</si>
  <si>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</si>
  <si>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</si>
  <si>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</si>
  <si>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 xml:space="preserve">A. 7 658 500,00     
B.
C.
D. 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</si>
  <si>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</si>
  <si>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</si>
  <si>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</si>
  <si>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</si>
  <si>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</si>
  <si>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</si>
  <si>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</si>
  <si>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</si>
  <si>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</si>
  <si>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</si>
  <si>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</si>
  <si>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</si>
  <si>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</si>
  <si>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</si>
  <si>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</si>
  <si>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</si>
  <si>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</si>
  <si>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</si>
  <si>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 184 000,00
B.
C.
D. </t>
  </si>
  <si>
    <t xml:space="preserve">A.
B.
C. 
D. </t>
  </si>
  <si>
    <t>Zagospodarowanie terenu przy Promenadzie w Opatowie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</si>
  <si>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</si>
  <si>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</si>
  <si>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</si>
  <si>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Wykonanie fotowoltaiki na budynku WTZ przy DPS w Sobowie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</si>
  <si>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</si>
  <si>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</si>
  <si>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</si>
  <si>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</si>
  <si>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</si>
  <si>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</si>
  <si>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</si>
  <si>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</si>
  <si>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</si>
  <si>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</si>
  <si>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</si>
  <si>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</si>
  <si>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</si>
  <si>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</si>
  <si>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</si>
  <si>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</si>
  <si>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</si>
  <si>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</si>
  <si>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</si>
  <si>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</si>
  <si>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</si>
  <si>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</si>
  <si>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</si>
  <si>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</si>
  <si>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</si>
  <si>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 xml:space="preserve">Oś priorytetowa 8. Rozwój edukacji i aktywne społeczeństwo </t>
  </si>
  <si>
    <t>Wartość zadania:</t>
  </si>
  <si>
    <t>2021-2022</t>
  </si>
  <si>
    <t>Regionalny Program Operacyjny Województwa Świętokrzyskiego na lata 2014 - 2020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</si>
  <si>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</si>
  <si>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</si>
  <si>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</si>
  <si>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2018-2022</t>
  </si>
  <si>
    <t>kwota</t>
  </si>
  <si>
    <t>źródło</t>
  </si>
  <si>
    <t>Wydatki w roku budżetowym 2022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</si>
  <si>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</si>
  <si>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</si>
  <si>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</si>
  <si>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</si>
  <si>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2022 rok</t>
  </si>
  <si>
    <t>Modernizacja tarasu przy Podziemnej  Trasie Turystycznej w Opatowie (2021 -2022)</t>
  </si>
  <si>
    <t>75095</t>
  </si>
  <si>
    <t>85203</t>
  </si>
  <si>
    <t>Ośrodki wsparcia</t>
  </si>
  <si>
    <t>921</t>
  </si>
  <si>
    <t>Kultura i ochrona dziedzictwa narodowego</t>
  </si>
  <si>
    <t>92195</t>
  </si>
  <si>
    <t>25 915 007,00</t>
  </si>
  <si>
    <t>11 796,00</t>
  </si>
  <si>
    <t>25 926 803,00</t>
  </si>
  <si>
    <t>201 021,00</t>
  </si>
  <si>
    <t>212 817,00</t>
  </si>
  <si>
    <t>26 541,00</t>
  </si>
  <si>
    <t>38 337,00</t>
  </si>
  <si>
    <t>106 208 752,00</t>
  </si>
  <si>
    <t>106 220 548,00</t>
  </si>
  <si>
    <t>132 218,00</t>
  </si>
  <si>
    <t>1 200 959,00</t>
  </si>
  <si>
    <t>-360 959,00</t>
  </si>
  <si>
    <t>840 000,00</t>
  </si>
  <si>
    <t>6350</t>
  </si>
  <si>
    <t>Środki otrzymane z państwowych funduszy celowych na finansowanie lub dofinansowanie kosztów realizacji inwestycji i zakupów inwestycyjnych jednostek sektora finansów publicznych</t>
  </si>
  <si>
    <t>682 049,00</t>
  </si>
  <si>
    <t>476 460,00</t>
  </si>
  <si>
    <t>1 158 509,00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</si>
  <si>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</si>
  <si>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</si>
  <si>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9 552 508,00</t>
  </si>
  <si>
    <t>9 668 009,00</t>
  </si>
  <si>
    <t>115 761 260,00</t>
  </si>
  <si>
    <t>488 256,00</t>
  </si>
  <si>
    <t>115 888 557,00</t>
  </si>
  <si>
    <t>814 267,00</t>
  </si>
  <si>
    <t>1 290 727,00</t>
  </si>
  <si>
    <t>Dochody budżetu powiatu na 2022 rok</t>
  </si>
  <si>
    <t>Wydatki budżetu powiatu na 2022 rok</t>
  </si>
  <si>
    <t>Załącznik Nr 1                                                                                                          do uchwały Rady Powiatu w Opatowie Nr LIII.2.2022                                                                           z dnia 21 stycznia 2022 r.</t>
  </si>
  <si>
    <t>Załącznik Nr 2                                                                                                      do uchwały Rady Powiatu w Opatowie Nr LIII.2.2022                                                z dnia 21 stycznia 2022 r.</t>
  </si>
  <si>
    <t xml:space="preserve">Załącznik Nr 3                                                                                                       do uchwały Rady Powiatu w Opatowie nr LIII.2.2022                                                 z dnia 21 stycznia 2022 r. </t>
  </si>
  <si>
    <t>Załącznik nr 5                                                                                                     do uchwały Rady Powiatu w Opatowie nr LIII.2.2022                                               z dnia 21 stycznia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</si>
</sst>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8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6"/>
      <color indexed="8"/>
      <name val="Arial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2" fillId="32" borderId="0" applyNumberFormat="0" applyBorder="0" applyAlignment="0" applyProtection="0"/>
  </cellStyleXfs>
  <cellXfs count="2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5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83" fillId="0" borderId="0" xfId="51" applyFont="1">
      <alignment/>
      <protection/>
    </xf>
    <xf numFmtId="49" fontId="23" fillId="35" borderId="11" xfId="51" applyNumberFormat="1" applyFont="1" applyFill="1" applyBorder="1" applyAlignment="1">
      <alignment horizontal="center" vertical="center" wrapText="1"/>
      <protection/>
    </xf>
    <xf numFmtId="165" fontId="12" fillId="35" borderId="11" xfId="51" applyNumberFormat="1" applyFont="1" applyFill="1" applyBorder="1" applyAlignment="1">
      <alignment horizontal="center" vertical="center" wrapText="1"/>
      <protection/>
    </xf>
    <xf numFmtId="0" fontId="24" fillId="35" borderId="11" xfId="51" applyFont="1" applyFill="1" applyBorder="1" applyAlignment="1">
      <alignment vertical="center" wrapText="1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49" fontId="25" fillId="35" borderId="11" xfId="51" applyNumberFormat="1" applyFont="1" applyFill="1" applyBorder="1" applyAlignment="1">
      <alignment vertical="center" wrapText="1"/>
      <protection/>
    </xf>
    <xf numFmtId="165" fontId="25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15" fillId="35" borderId="11" xfId="51" applyFont="1" applyFill="1" applyBorder="1" applyAlignment="1">
      <alignment vertical="center" wrapText="1"/>
      <protection/>
    </xf>
    <xf numFmtId="0" fontId="25" fillId="35" borderId="11" xfId="51" applyFont="1" applyFill="1" applyBorder="1" applyAlignment="1">
      <alignment vertical="center" wrapText="1"/>
      <protection/>
    </xf>
    <xf numFmtId="0" fontId="25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35" borderId="11" xfId="51" applyFont="1" applyFill="1" applyBorder="1" applyAlignment="1">
      <alignment horizontal="center" vertical="center" wrapText="1"/>
      <protection/>
    </xf>
    <xf numFmtId="164" fontId="27" fillId="35" borderId="11" xfId="51" applyNumberFormat="1" applyFont="1" applyFill="1" applyBorder="1" applyAlignment="1">
      <alignment vertical="center"/>
      <protection/>
    </xf>
    <xf numFmtId="0" fontId="27" fillId="0" borderId="11" xfId="51" applyFont="1" applyBorder="1" applyAlignment="1">
      <alignment horizontal="center" vertical="center"/>
      <protection/>
    </xf>
    <xf numFmtId="0" fontId="15" fillId="0" borderId="11" xfId="51" applyFont="1" applyBorder="1" applyAlignment="1">
      <alignment vertical="center" wrapText="1"/>
      <protection/>
    </xf>
    <xf numFmtId="0" fontId="15" fillId="0" borderId="11" xfId="51" applyFont="1" applyBorder="1" applyAlignment="1">
      <alignment horizontal="left" vertical="center"/>
      <protection/>
    </xf>
    <xf numFmtId="0" fontId="14" fillId="0" borderId="11" xfId="51" applyFont="1" applyBorder="1" applyAlignment="1">
      <alignment vertical="center"/>
      <protection/>
    </xf>
    <xf numFmtId="49" fontId="15" fillId="0" borderId="11" xfId="51" applyNumberFormat="1" applyFont="1" applyBorder="1" applyAlignment="1">
      <alignment horizontal="left" vertical="center"/>
      <protection/>
    </xf>
    <xf numFmtId="0" fontId="28" fillId="0" borderId="11" xfId="51" applyFont="1" applyBorder="1" applyAlignment="1">
      <alignment horizontal="center" vertical="center"/>
      <protection/>
    </xf>
    <xf numFmtId="0" fontId="15" fillId="0" borderId="11" xfId="51" applyFont="1" applyBorder="1" applyAlignment="1">
      <alignment vertical="center" wrapText="1"/>
      <protection/>
    </xf>
    <xf numFmtId="0" fontId="15" fillId="0" borderId="11" xfId="51" applyFont="1" applyBorder="1" applyAlignment="1">
      <alignment vertical="center"/>
      <protection/>
    </xf>
    <xf numFmtId="164" fontId="28" fillId="35" borderId="11" xfId="51" applyNumberFormat="1" applyFont="1" applyFill="1" applyBorder="1" applyAlignment="1">
      <alignment vertical="center"/>
      <protection/>
    </xf>
    <xf numFmtId="0" fontId="27" fillId="0" borderId="11" xfId="51" applyFont="1" applyBorder="1" applyAlignment="1">
      <alignment horizontal="center" vertical="center"/>
      <protection/>
    </xf>
    <xf numFmtId="49" fontId="15" fillId="0" borderId="11" xfId="51" applyNumberFormat="1" applyFont="1" applyBorder="1" applyAlignment="1">
      <alignment horizontal="left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49" fontId="15" fillId="0" borderId="11" xfId="51" applyNumberFormat="1" applyFont="1" applyBorder="1" applyAlignment="1">
      <alignment horizontal="left" vertical="center" wrapText="1"/>
      <protection/>
    </xf>
    <xf numFmtId="0" fontId="27" fillId="0" borderId="11" xfId="51" applyFont="1" applyBorder="1" applyAlignment="1">
      <alignment horizontal="center" vertical="center" wrapText="1"/>
      <protection/>
    </xf>
    <xf numFmtId="0" fontId="15" fillId="35" borderId="11" xfId="51" applyFont="1" applyFill="1" applyBorder="1" applyAlignment="1">
      <alignment vertical="center"/>
      <protection/>
    </xf>
    <xf numFmtId="0" fontId="31" fillId="0" borderId="0" xfId="51" applyFont="1">
      <alignment/>
      <protection/>
    </xf>
    <xf numFmtId="0" fontId="32" fillId="35" borderId="0" xfId="51" applyFont="1" applyFill="1" applyAlignment="1">
      <alignment horizontal="right" vertical="top"/>
      <protection/>
    </xf>
    <xf numFmtId="0" fontId="33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5" fillId="0" borderId="0" xfId="51" applyNumberFormat="1" applyFont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164" fontId="12" fillId="35" borderId="11" xfId="51" applyNumberFormat="1" applyFont="1" applyFill="1" applyBorder="1" applyAlignment="1">
      <alignment vertical="center"/>
      <protection/>
    </xf>
    <xf numFmtId="164" fontId="26" fillId="35" borderId="11" xfId="51" applyNumberFormat="1" applyFont="1" applyFill="1" applyBorder="1" applyAlignment="1">
      <alignment horizontal="left" vertical="center" wrapText="1"/>
      <protection/>
    </xf>
    <xf numFmtId="164" fontId="26" fillId="35" borderId="11" xfId="51" applyNumberFormat="1" applyFont="1" applyFill="1" applyBorder="1" applyAlignment="1">
      <alignment vertical="center" wrapText="1"/>
      <protection/>
    </xf>
    <xf numFmtId="0" fontId="26" fillId="35" borderId="11" xfId="51" applyFont="1" applyFill="1" applyBorder="1" applyAlignment="1">
      <alignment vertical="center" wrapText="1"/>
      <protection/>
    </xf>
    <xf numFmtId="164" fontId="26" fillId="35" borderId="11" xfId="51" applyNumberFormat="1" applyFont="1" applyFill="1" applyBorder="1" applyAlignment="1">
      <alignment vertical="center"/>
      <protection/>
    </xf>
    <xf numFmtId="0" fontId="16" fillId="35" borderId="11" xfId="5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0" fontId="20" fillId="0" borderId="11" xfId="51" applyFont="1" applyBorder="1" applyAlignment="1">
      <alignment horizontal="center" vertical="center" wrapText="1"/>
      <protection/>
    </xf>
    <xf numFmtId="164" fontId="12" fillId="35" borderId="11" xfId="51" applyNumberFormat="1" applyFont="1" applyFill="1" applyBorder="1" applyAlignment="1">
      <alignment vertical="center" wrapText="1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84" fillId="36" borderId="12" xfId="0" applyFont="1" applyFill="1" applyBorder="1" applyAlignment="1">
      <alignment horizontal="center" vertical="center" wrapText="1"/>
    </xf>
    <xf numFmtId="0" fontId="85" fillId="36" borderId="12" xfId="0" applyFont="1" applyFill="1" applyBorder="1" applyAlignment="1">
      <alignment horizontal="center" vertical="center" wrapText="1"/>
    </xf>
    <xf numFmtId="0" fontId="14" fillId="35" borderId="11" xfId="51" applyFont="1" applyFill="1" applyBorder="1" applyAlignment="1">
      <alignment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7" fillId="35" borderId="0" xfId="51" applyFont="1" applyFill="1" applyAlignment="1">
      <alignment horizontal="center" vertical="center" wrapText="1"/>
      <protection/>
    </xf>
    <xf numFmtId="3" fontId="15" fillId="35" borderId="0" xfId="51" applyNumberFormat="1" applyFont="1" applyFill="1" applyAlignment="1">
      <alignment vertical="center" wrapText="1"/>
      <protection/>
    </xf>
    <xf numFmtId="165" fontId="15" fillId="35" borderId="0" xfId="51" applyNumberFormat="1" applyFont="1" applyFill="1" applyAlignment="1">
      <alignment vertical="center" wrapText="1"/>
      <protection/>
    </xf>
    <xf numFmtId="0" fontId="7" fillId="35" borderId="14" xfId="51" applyFont="1" applyFill="1" applyBorder="1" applyAlignment="1">
      <alignment horizontal="center" vertical="center" wrapText="1"/>
      <protection/>
    </xf>
    <xf numFmtId="164" fontId="25" fillId="35" borderId="11" xfId="51" applyNumberFormat="1" applyFont="1" applyFill="1" applyBorder="1" applyAlignment="1">
      <alignment vertical="center" wrapText="1"/>
      <protection/>
    </xf>
    <xf numFmtId="164" fontId="25" fillId="35" borderId="11" xfId="51" applyNumberFormat="1" applyFont="1" applyFill="1" applyBorder="1" applyAlignment="1">
      <alignment horizontal="center" vertical="center" wrapText="1"/>
      <protection/>
    </xf>
    <xf numFmtId="164" fontId="26" fillId="35" borderId="13" xfId="51" applyNumberFormat="1" applyFont="1" applyFill="1" applyBorder="1" applyAlignment="1">
      <alignment horizontal="left" vertical="center" wrapText="1"/>
      <protection/>
    </xf>
    <xf numFmtId="164" fontId="26" fillId="35" borderId="15" xfId="51" applyNumberFormat="1" applyFont="1" applyFill="1" applyBorder="1" applyAlignment="1">
      <alignment horizontal="left" vertical="center" wrapText="1"/>
      <protection/>
    </xf>
    <xf numFmtId="165" fontId="25" fillId="35" borderId="14" xfId="51" applyNumberFormat="1" applyFont="1" applyFill="1" applyBorder="1" applyAlignment="1">
      <alignment horizontal="center" vertical="center" wrapText="1"/>
      <protection/>
    </xf>
    <xf numFmtId="0" fontId="14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37" fillId="0" borderId="0" xfId="51" applyFont="1" applyAlignment="1">
      <alignment horizontal="right" vertical="top"/>
      <protection/>
    </xf>
    <xf numFmtId="0" fontId="36" fillId="0" borderId="0" xfId="51" applyFont="1">
      <alignment/>
      <protection/>
    </xf>
    <xf numFmtId="164" fontId="6" fillId="0" borderId="11" xfId="51" applyNumberFormat="1" applyFont="1" applyBorder="1" applyAlignment="1">
      <alignment horizontal="right" vertical="top" wrapText="1"/>
      <protection/>
    </xf>
    <xf numFmtId="0" fontId="6" fillId="0" borderId="11" xfId="51" applyFont="1" applyBorder="1" applyAlignment="1">
      <alignment vertical="top" wrapText="1"/>
      <protection/>
    </xf>
    <xf numFmtId="0" fontId="6" fillId="0" borderId="11" xfId="51" applyFont="1" applyBorder="1" applyAlignment="1">
      <alignment wrapText="1"/>
      <protection/>
    </xf>
    <xf numFmtId="0" fontId="6" fillId="0" borderId="11" xfId="51" applyFont="1" applyBorder="1" applyAlignment="1">
      <alignment horizontal="center" vertical="top"/>
      <protection/>
    </xf>
    <xf numFmtId="0" fontId="6" fillId="0" borderId="11" xfId="51" applyFont="1" applyBorder="1" applyAlignment="1" quotePrefix="1">
      <alignment wrapText="1"/>
      <protection/>
    </xf>
    <xf numFmtId="0" fontId="6" fillId="0" borderId="11" xfId="51" applyFont="1" applyBorder="1" quotePrefix="1">
      <alignment/>
      <protection/>
    </xf>
    <xf numFmtId="164" fontId="20" fillId="0" borderId="11" xfId="51" applyNumberFormat="1" applyFont="1" applyBorder="1" applyAlignment="1">
      <alignment horizontal="right" vertical="top" wrapText="1"/>
      <protection/>
    </xf>
    <xf numFmtId="0" fontId="20" fillId="0" borderId="11" xfId="51" applyFont="1" applyBorder="1">
      <alignment/>
      <protection/>
    </xf>
    <xf numFmtId="0" fontId="6" fillId="0" borderId="11" xfId="51" applyFont="1" applyBorder="1" applyAlignment="1" quotePrefix="1">
      <alignment vertical="top" wrapText="1"/>
      <protection/>
    </xf>
    <xf numFmtId="0" fontId="6" fillId="0" borderId="11" xfId="51" applyFont="1" applyBorder="1" applyAlignment="1" quotePrefix="1">
      <alignment vertical="top"/>
      <protection/>
    </xf>
    <xf numFmtId="0" fontId="20" fillId="0" borderId="11" xfId="51" applyFont="1" applyBorder="1" applyAlignment="1">
      <alignment vertical="top"/>
      <protection/>
    </xf>
    <xf numFmtId="164" fontId="20" fillId="35" borderId="11" xfId="51" applyNumberFormat="1" applyFont="1" applyFill="1" applyBorder="1" applyAlignment="1">
      <alignment horizontal="right" vertical="top" wrapText="1"/>
      <protection/>
    </xf>
    <xf numFmtId="0" fontId="20" fillId="0" borderId="11" xfId="51" applyFont="1" applyBorder="1" applyAlignment="1">
      <alignment horizontal="center" vertical="top"/>
      <protection/>
    </xf>
    <xf numFmtId="164" fontId="6" fillId="35" borderId="11" xfId="51" applyNumberFormat="1" applyFont="1" applyFill="1" applyBorder="1" applyAlignment="1">
      <alignment horizontal="right" vertical="top" wrapText="1"/>
      <protection/>
    </xf>
    <xf numFmtId="0" fontId="6" fillId="35" borderId="11" xfId="51" applyFont="1" applyFill="1" applyBorder="1" applyAlignment="1">
      <alignment vertical="top" wrapText="1"/>
      <protection/>
    </xf>
    <xf numFmtId="0" fontId="15" fillId="35" borderId="16" xfId="51" applyFont="1" applyFill="1" applyBorder="1" applyAlignment="1">
      <alignment horizontal="center" vertical="top" wrapText="1"/>
      <protection/>
    </xf>
    <xf numFmtId="0" fontId="15" fillId="35" borderId="16" xfId="51" applyFont="1" applyFill="1" applyBorder="1">
      <alignment/>
      <protection/>
    </xf>
    <xf numFmtId="0" fontId="6" fillId="35" borderId="11" xfId="51" applyFont="1" applyFill="1" applyBorder="1" applyAlignment="1" quotePrefix="1">
      <alignment vertical="top" wrapText="1"/>
      <protection/>
    </xf>
    <xf numFmtId="0" fontId="6" fillId="35" borderId="17" xfId="51" applyFont="1" applyFill="1" applyBorder="1" applyAlignment="1">
      <alignment horizontal="center" vertical="top" wrapText="1"/>
      <protection/>
    </xf>
    <xf numFmtId="0" fontId="15" fillId="35" borderId="17" xfId="51" applyFont="1" applyFill="1" applyBorder="1">
      <alignment/>
      <protection/>
    </xf>
    <xf numFmtId="0" fontId="6" fillId="35" borderId="11" xfId="51" applyFont="1" applyFill="1" applyBorder="1" applyAlignment="1" quotePrefix="1">
      <alignment vertical="top"/>
      <protection/>
    </xf>
    <xf numFmtId="0" fontId="20" fillId="35" borderId="11" xfId="51" applyFont="1" applyFill="1" applyBorder="1" applyAlignment="1">
      <alignment vertical="top"/>
      <protection/>
    </xf>
    <xf numFmtId="0" fontId="6" fillId="35" borderId="14" xfId="51" applyFont="1" applyFill="1" applyBorder="1" applyAlignment="1">
      <alignment vertical="top" wrapText="1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5" fillId="0" borderId="0" xfId="51" applyFont="1" applyAlignment="1" applyProtection="1">
      <alignment horizontal="left"/>
      <protection locked="0"/>
    </xf>
    <xf numFmtId="0" fontId="35" fillId="36" borderId="0" xfId="0" applyFont="1" applyFill="1" applyAlignment="1">
      <alignment horizontal="left" vertical="top" wrapText="1"/>
    </xf>
    <xf numFmtId="39" fontId="85" fillId="36" borderId="12" xfId="0" applyNumberFormat="1" applyFont="1" applyFill="1" applyBorder="1" applyAlignment="1">
      <alignment horizontal="left" vertical="center" wrapText="1"/>
    </xf>
    <xf numFmtId="39" fontId="86" fillId="36" borderId="12" xfId="0" applyNumberFormat="1" applyFont="1" applyFill="1" applyBorder="1" applyAlignment="1">
      <alignment horizontal="left" vertical="center" wrapText="1"/>
    </xf>
    <xf numFmtId="49" fontId="3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35" borderId="15" xfId="51" applyFont="1" applyFill="1" applyBorder="1" applyAlignment="1">
      <alignment horizontal="left" vertical="center" wrapText="1"/>
      <protection/>
    </xf>
    <xf numFmtId="0" fontId="26" fillId="35" borderId="13" xfId="51" applyFont="1" applyFill="1" applyBorder="1" applyAlignment="1">
      <alignment horizontal="left" vertical="center" wrapText="1"/>
      <protection/>
    </xf>
    <xf numFmtId="165" fontId="25" fillId="35" borderId="15" xfId="51" applyNumberFormat="1" applyFont="1" applyFill="1" applyBorder="1" applyAlignment="1">
      <alignment horizontal="center" vertical="center" wrapText="1"/>
      <protection/>
    </xf>
    <xf numFmtId="165" fontId="25" fillId="35" borderId="13" xfId="51" applyNumberFormat="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vertical="center" wrapText="1"/>
      <protection/>
    </xf>
    <xf numFmtId="0" fontId="7" fillId="35" borderId="17" xfId="51" applyFont="1" applyFill="1" applyBorder="1" applyAlignment="1">
      <alignment horizontal="center" vertical="center" wrapText="1"/>
      <protection/>
    </xf>
    <xf numFmtId="165" fontId="25" fillId="35" borderId="17" xfId="51" applyNumberFormat="1" applyFont="1" applyFill="1" applyBorder="1" applyAlignment="1">
      <alignment horizontal="center" vertical="center" wrapText="1"/>
      <protection/>
    </xf>
    <xf numFmtId="165" fontId="25" fillId="35" borderId="16" xfId="51" applyNumberFormat="1" applyFont="1" applyFill="1" applyBorder="1" applyAlignment="1">
      <alignment horizontal="center" vertical="center" wrapText="1"/>
      <protection/>
    </xf>
    <xf numFmtId="164" fontId="28" fillId="35" borderId="11" xfId="51" applyNumberFormat="1" applyFont="1" applyFill="1" applyBorder="1" applyAlignment="1">
      <alignment horizontal="right" vertical="center"/>
      <protection/>
    </xf>
    <xf numFmtId="49" fontId="3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3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4" fillId="36" borderId="12" xfId="0" applyFont="1" applyFill="1" applyBorder="1" applyAlignment="1">
      <alignment horizontal="center" vertical="center" wrapText="1"/>
    </xf>
    <xf numFmtId="0" fontId="84" fillId="36" borderId="12" xfId="0" applyFont="1" applyFill="1" applyBorder="1" applyAlignment="1">
      <alignment horizontal="left" vertical="center" wrapText="1"/>
    </xf>
    <xf numFmtId="39" fontId="85" fillId="36" borderId="12" xfId="0" applyNumberFormat="1" applyFont="1" applyFill="1" applyBorder="1" applyAlignment="1">
      <alignment horizontal="left" vertical="center" wrapText="1"/>
    </xf>
    <xf numFmtId="0" fontId="85" fillId="36" borderId="12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39" fontId="86" fillId="36" borderId="12" xfId="0" applyNumberFormat="1" applyFont="1" applyFill="1" applyBorder="1" applyAlignment="1">
      <alignment horizontal="left" vertical="center" wrapText="1"/>
    </xf>
    <xf numFmtId="0" fontId="87" fillId="36" borderId="12" xfId="0" applyFont="1" applyFill="1" applyBorder="1" applyAlignment="1">
      <alignment horizontal="center" vertical="center" wrapText="1"/>
    </xf>
    <xf numFmtId="0" fontId="21" fillId="35" borderId="0" xfId="51" applyFont="1" applyFill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4" fillId="35" borderId="15" xfId="51" applyFont="1" applyFill="1" applyBorder="1" applyAlignment="1">
      <alignment horizontal="center" vertical="center" wrapText="1"/>
      <protection/>
    </xf>
    <xf numFmtId="0" fontId="14" fillId="35" borderId="20" xfId="51" applyFont="1" applyFill="1" applyBorder="1" applyAlignment="1">
      <alignment horizontal="center"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2" fillId="35" borderId="14" xfId="51" applyFont="1" applyFill="1" applyBorder="1" applyAlignment="1">
      <alignment horizontal="center" vertical="center" wrapText="1"/>
      <protection/>
    </xf>
    <xf numFmtId="0" fontId="12" fillId="35" borderId="17" xfId="51" applyFont="1" applyFill="1" applyBorder="1" applyAlignment="1">
      <alignment horizontal="center" vertical="center" wrapText="1"/>
      <protection/>
    </xf>
    <xf numFmtId="0" fontId="12" fillId="35" borderId="16" xfId="51" applyFont="1" applyFill="1" applyBorder="1" applyAlignment="1">
      <alignment horizontal="center" vertical="center" wrapText="1"/>
      <protection/>
    </xf>
    <xf numFmtId="0" fontId="13" fillId="35" borderId="14" xfId="51" applyFont="1" applyFill="1" applyBorder="1" applyAlignment="1">
      <alignment horizontal="center" vertical="center" wrapText="1"/>
      <protection/>
    </xf>
    <xf numFmtId="0" fontId="13" fillId="35" borderId="17" xfId="51" applyFont="1" applyFill="1" applyBorder="1" applyAlignment="1">
      <alignment horizontal="center" vertical="center" wrapText="1"/>
      <protection/>
    </xf>
    <xf numFmtId="0" fontId="13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5" fillId="35" borderId="21" xfId="51" applyFont="1" applyFill="1" applyBorder="1" applyAlignment="1">
      <alignment horizontal="center" vertical="center" wrapText="1"/>
      <protection/>
    </xf>
    <xf numFmtId="0" fontId="24" fillId="35" borderId="15" xfId="51" applyFont="1" applyFill="1" applyBorder="1" applyAlignment="1">
      <alignment horizontal="center" vertical="center" wrapText="1"/>
      <protection/>
    </xf>
    <xf numFmtId="0" fontId="24" fillId="35" borderId="20" xfId="51" applyFont="1" applyFill="1" applyBorder="1" applyAlignment="1">
      <alignment horizontal="center" vertical="center" wrapText="1"/>
      <protection/>
    </xf>
    <xf numFmtId="0" fontId="24" fillId="35" borderId="13" xfId="51" applyFont="1" applyFill="1" applyBorder="1" applyAlignment="1">
      <alignment horizontal="center" vertical="center" wrapText="1"/>
      <protection/>
    </xf>
    <xf numFmtId="165" fontId="25" fillId="35" borderId="15" xfId="51" applyNumberFormat="1" applyFont="1" applyFill="1" applyBorder="1" applyAlignment="1">
      <alignment horizontal="center" vertical="center" wrapText="1"/>
      <protection/>
    </xf>
    <xf numFmtId="165" fontId="25" fillId="35" borderId="13" xfId="51" applyNumberFormat="1" applyFont="1" applyFill="1" applyBorder="1" applyAlignment="1">
      <alignment horizontal="center" vertical="center" wrapText="1"/>
      <protection/>
    </xf>
    <xf numFmtId="0" fontId="26" fillId="35" borderId="15" xfId="51" applyFont="1" applyFill="1" applyBorder="1" applyAlignment="1">
      <alignment horizontal="left" vertical="center" wrapText="1"/>
      <protection/>
    </xf>
    <xf numFmtId="0" fontId="26" fillId="35" borderId="13" xfId="51" applyFont="1" applyFill="1" applyBorder="1" applyAlignment="1">
      <alignment horizontal="left" vertical="center" wrapText="1"/>
      <protection/>
    </xf>
    <xf numFmtId="0" fontId="13" fillId="35" borderId="11" xfId="51" applyFont="1" applyFill="1" applyBorder="1" applyAlignment="1">
      <alignment vertical="center" wrapText="1"/>
      <protection/>
    </xf>
    <xf numFmtId="0" fontId="15" fillId="35" borderId="15" xfId="51" applyFont="1" applyFill="1" applyBorder="1" applyAlignment="1">
      <alignment horizontal="center" vertical="center" wrapText="1"/>
      <protection/>
    </xf>
    <xf numFmtId="0" fontId="15" fillId="35" borderId="13" xfId="5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vertical="center" wrapText="1"/>
      <protection/>
    </xf>
    <xf numFmtId="0" fontId="15" fillId="35" borderId="0" xfId="51" applyFont="1" applyFill="1" applyAlignment="1">
      <alignment horizontal="left" vertical="center" wrapText="1"/>
      <protection/>
    </xf>
    <xf numFmtId="165" fontId="12" fillId="35" borderId="15" xfId="51" applyNumberFormat="1" applyFont="1" applyFill="1" applyBorder="1" applyAlignment="1">
      <alignment horizontal="right" vertical="center" wrapText="1"/>
      <protection/>
    </xf>
    <xf numFmtId="165" fontId="12" fillId="35" borderId="13" xfId="51" applyNumberFormat="1" applyFont="1" applyFill="1" applyBorder="1" applyAlignment="1">
      <alignment horizontal="right" vertical="center" wrapText="1"/>
      <protection/>
    </xf>
    <xf numFmtId="4" fontId="12" fillId="35" borderId="15" xfId="51" applyNumberFormat="1" applyFont="1" applyFill="1" applyBorder="1" applyAlignment="1">
      <alignment horizontal="right" vertical="center" wrapText="1"/>
      <protection/>
    </xf>
    <xf numFmtId="4" fontId="12" fillId="35" borderId="13" xfId="51" applyNumberFormat="1" applyFont="1" applyFill="1" applyBorder="1" applyAlignment="1">
      <alignment horizontal="right" vertical="center" wrapText="1"/>
      <protection/>
    </xf>
    <xf numFmtId="0" fontId="15" fillId="35" borderId="22" xfId="51" applyFont="1" applyFill="1" applyBorder="1" applyAlignment="1">
      <alignment horizontal="center" vertical="center" wrapText="1"/>
      <protection/>
    </xf>
    <xf numFmtId="0" fontId="14" fillId="35" borderId="15" xfId="51" applyFont="1" applyFill="1" applyBorder="1" applyAlignment="1">
      <alignment horizontal="center" vertical="center"/>
      <protection/>
    </xf>
    <xf numFmtId="0" fontId="14" fillId="35" borderId="20" xfId="51" applyFont="1" applyFill="1" applyBorder="1" applyAlignment="1">
      <alignment horizontal="center" vertical="center"/>
      <protection/>
    </xf>
    <xf numFmtId="0" fontId="14" fillId="35" borderId="13" xfId="51" applyFont="1" applyFill="1" applyBorder="1" applyAlignment="1">
      <alignment horizontal="center" vertical="center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4" fillId="35" borderId="17" xfId="51" applyFont="1" applyFill="1" applyBorder="1" applyAlignment="1">
      <alignment horizontal="center" vertical="center" wrapText="1"/>
      <protection/>
    </xf>
    <xf numFmtId="0" fontId="14" fillId="35" borderId="16" xfId="51" applyFont="1" applyFill="1" applyBorder="1" applyAlignment="1">
      <alignment horizontal="center" vertical="center" wrapText="1"/>
      <protection/>
    </xf>
    <xf numFmtId="0" fontId="14" fillId="35" borderId="23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17" fillId="35" borderId="0" xfId="51" applyFont="1" applyFill="1" applyAlignment="1">
      <alignment horizontal="center" vertical="center" wrapText="1"/>
      <protection/>
    </xf>
    <xf numFmtId="0" fontId="15" fillId="0" borderId="21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vertical="top" wrapText="1"/>
      <protection/>
    </xf>
    <xf numFmtId="0" fontId="6" fillId="0" borderId="20" xfId="51" applyFont="1" applyBorder="1" applyAlignment="1">
      <alignment vertical="top" wrapText="1"/>
      <protection/>
    </xf>
    <xf numFmtId="0" fontId="6" fillId="0" borderId="13" xfId="51" applyFont="1" applyBorder="1" applyAlignment="1">
      <alignment vertical="top" wrapText="1"/>
      <protection/>
    </xf>
    <xf numFmtId="0" fontId="20" fillId="0" borderId="15" xfId="51" applyFont="1" applyBorder="1" applyAlignment="1">
      <alignment vertical="top" wrapText="1"/>
      <protection/>
    </xf>
    <xf numFmtId="0" fontId="20" fillId="0" borderId="20" xfId="51" applyFont="1" applyBorder="1" applyAlignment="1">
      <alignment vertical="top" wrapText="1"/>
      <protection/>
    </xf>
    <xf numFmtId="0" fontId="20" fillId="0" borderId="13" xfId="51" applyFont="1" applyBorder="1" applyAlignment="1">
      <alignment vertical="top" wrapText="1"/>
      <protection/>
    </xf>
    <xf numFmtId="49" fontId="6" fillId="0" borderId="14" xfId="51" applyNumberFormat="1" applyFont="1" applyBorder="1" applyAlignment="1">
      <alignment horizontal="center" vertical="top"/>
      <protection/>
    </xf>
    <xf numFmtId="0" fontId="15" fillId="0" borderId="17" xfId="51" applyFont="1" applyBorder="1" applyAlignment="1">
      <alignment horizontal="center" vertical="top"/>
      <protection/>
    </xf>
    <xf numFmtId="0" fontId="15" fillId="0" borderId="16" xfId="51" applyFont="1" applyBorder="1" applyAlignment="1">
      <alignment horizontal="center" vertical="top"/>
      <protection/>
    </xf>
    <xf numFmtId="0" fontId="6" fillId="0" borderId="14" xfId="51" applyFont="1" applyBorder="1" applyAlignment="1">
      <alignment horizontal="left" vertical="top" wrapText="1"/>
      <protection/>
    </xf>
    <xf numFmtId="0" fontId="6" fillId="0" borderId="17" xfId="51" applyFont="1" applyBorder="1" applyAlignment="1">
      <alignment horizontal="left" vertical="top" wrapText="1"/>
      <protection/>
    </xf>
    <xf numFmtId="0" fontId="6" fillId="0" borderId="16" xfId="51" applyFont="1" applyBorder="1" applyAlignment="1">
      <alignment horizontal="left" vertical="top" wrapText="1"/>
      <protection/>
    </xf>
    <xf numFmtId="0" fontId="6" fillId="0" borderId="14" xfId="51" applyFont="1" applyBorder="1" applyAlignment="1">
      <alignment vertical="top" wrapText="1"/>
      <protection/>
    </xf>
    <xf numFmtId="0" fontId="15" fillId="0" borderId="17" xfId="51" applyFont="1" applyBorder="1" applyAlignment="1">
      <alignment vertical="top" wrapText="1"/>
      <protection/>
    </xf>
    <xf numFmtId="0" fontId="15" fillId="0" borderId="16" xfId="51" applyFont="1" applyBorder="1" applyAlignment="1">
      <alignment vertical="top" wrapText="1"/>
      <protection/>
    </xf>
    <xf numFmtId="0" fontId="37" fillId="35" borderId="0" xfId="51" applyFont="1" applyFill="1" applyAlignment="1">
      <alignment horizontal="right" vertical="top"/>
      <protection/>
    </xf>
    <xf numFmtId="0" fontId="36" fillId="35" borderId="0" xfId="51" applyFont="1" applyFill="1" applyAlignment="1">
      <alignment horizontal="left" wrapText="1"/>
      <protection/>
    </xf>
    <xf numFmtId="0" fontId="15" fillId="0" borderId="20" xfId="51" applyFont="1" applyBorder="1" applyAlignment="1">
      <alignment vertical="top"/>
      <protection/>
    </xf>
    <xf numFmtId="0" fontId="15" fillId="0" borderId="13" xfId="51" applyFont="1" applyBorder="1" applyAlignment="1">
      <alignment vertical="top"/>
      <protection/>
    </xf>
    <xf numFmtId="0" fontId="36" fillId="0" borderId="0" xfId="51" applyFont="1" applyAlignment="1">
      <alignment horizontal="left" wrapText="1"/>
      <protection/>
    </xf>
    <xf numFmtId="0" fontId="6" fillId="0" borderId="11" xfId="51" applyFont="1" applyBorder="1" applyAlignment="1">
      <alignment vertical="top" wrapText="1"/>
      <protection/>
    </xf>
    <xf numFmtId="0" fontId="15" fillId="0" borderId="11" xfId="51" applyFont="1" applyBorder="1" applyAlignment="1">
      <alignment vertical="top"/>
      <protection/>
    </xf>
    <xf numFmtId="0" fontId="6" fillId="35" borderId="14" xfId="51" applyFont="1" applyFill="1" applyBorder="1" applyAlignment="1">
      <alignment horizontal="center" vertical="top"/>
      <protection/>
    </xf>
    <xf numFmtId="0" fontId="6" fillId="35" borderId="17" xfId="51" applyFont="1" applyFill="1" applyBorder="1" applyAlignment="1">
      <alignment horizontal="center" vertical="top"/>
      <protection/>
    </xf>
    <xf numFmtId="0" fontId="6" fillId="35" borderId="16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horizontal="left" vertical="top" wrapText="1"/>
      <protection/>
    </xf>
    <xf numFmtId="0" fontId="15" fillId="35" borderId="17" xfId="51" applyFont="1" applyFill="1" applyBorder="1">
      <alignment/>
      <protection/>
    </xf>
    <xf numFmtId="0" fontId="15" fillId="35" borderId="16" xfId="51" applyFont="1" applyFill="1" applyBorder="1">
      <alignment/>
      <protection/>
    </xf>
    <xf numFmtId="0" fontId="6" fillId="35" borderId="17" xfId="51" applyFont="1" applyFill="1" applyBorder="1" applyAlignment="1">
      <alignment horizontal="left" vertical="top" wrapText="1"/>
      <protection/>
    </xf>
    <xf numFmtId="0" fontId="6" fillId="35" borderId="16" xfId="51" applyFont="1" applyFill="1" applyBorder="1" applyAlignment="1">
      <alignment horizontal="left" vertical="top" wrapText="1"/>
      <protection/>
    </xf>
    <xf numFmtId="0" fontId="6" fillId="0" borderId="14" xfId="51" applyFont="1" applyBorder="1" applyAlignment="1">
      <alignment horizontal="center" vertical="top"/>
      <protection/>
    </xf>
    <xf numFmtId="0" fontId="6" fillId="0" borderId="17" xfId="51" applyFont="1" applyBorder="1" applyAlignment="1">
      <alignment horizontal="center" vertical="top"/>
      <protection/>
    </xf>
    <xf numFmtId="0" fontId="6" fillId="0" borderId="16" xfId="51" applyFont="1" applyBorder="1" applyAlignment="1">
      <alignment horizontal="center" vertical="top"/>
      <protection/>
    </xf>
    <xf numFmtId="0" fontId="19" fillId="0" borderId="0" xfId="51" applyFont="1" applyAlignment="1">
      <alignment horizontal="right" wrapText="1"/>
      <protection/>
    </xf>
    <xf numFmtId="0" fontId="34" fillId="0" borderId="0" xfId="51" applyFont="1" applyAlignment="1" applyProtection="1">
      <alignment horizontal="center" wrapText="1"/>
      <protection locked="0"/>
    </xf>
    <xf numFmtId="0" fontId="20" fillId="0" borderId="11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/>
      <protection/>
    </xf>
    <xf numFmtId="0" fontId="17" fillId="35" borderId="0" xfId="51" applyFont="1" applyFill="1" applyAlignment="1">
      <alignment horizontal="center" vertical="center"/>
      <protection/>
    </xf>
    <xf numFmtId="0" fontId="33" fillId="35" borderId="11" xfId="51" applyFont="1" applyFill="1" applyBorder="1" applyAlignment="1">
      <alignment horizontal="center" vertical="center"/>
      <protection/>
    </xf>
    <xf numFmtId="0" fontId="33" fillId="35" borderId="11" xfId="51" applyFont="1" applyFill="1" applyBorder="1" applyAlignment="1">
      <alignment horizontal="center" vertical="center" wrapText="1"/>
      <protection/>
    </xf>
    <xf numFmtId="0" fontId="33" fillId="35" borderId="11" xfId="0" applyFont="1" applyFill="1" applyBorder="1" applyAlignment="1">
      <alignment horizontal="center" vertical="center" wrapText="1"/>
    </xf>
    <xf numFmtId="0" fontId="28" fillId="0" borderId="11" xfId="51" applyFont="1" applyBorder="1" applyAlignment="1">
      <alignment horizontal="center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52</xdr:row>
      <xdr:rowOff>0</xdr:rowOff>
    </xdr:from>
    <xdr:to>
      <xdr:col>8</xdr:col>
      <xdr:colOff>476250</xdr:colOff>
      <xdr:row>52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9725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476250</xdr:colOff>
      <xdr:row>55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102108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showGridLines="0" zoomScalePageLayoutView="0" workbookViewId="0" topLeftCell="A1">
      <selection activeCell="W10" sqref="W10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30" t="s">
        <v>324</v>
      </c>
      <c r="L1" s="130"/>
      <c r="M1" s="130"/>
      <c r="N1" s="130"/>
      <c r="O1" s="130"/>
      <c r="P1" s="130"/>
      <c r="Q1" s="4"/>
    </row>
    <row r="2" spans="1:17" ht="16.5" customHeight="1">
      <c r="A2" s="131" t="s">
        <v>322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128"/>
      <c r="P3" s="128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127" t="s">
        <v>3</v>
      </c>
      <c r="E5" s="127"/>
      <c r="F5" s="127" t="s">
        <v>4</v>
      </c>
      <c r="G5" s="127"/>
      <c r="H5" s="127"/>
      <c r="I5" s="127" t="s">
        <v>41</v>
      </c>
      <c r="J5" s="127"/>
      <c r="K5" s="3" t="s">
        <v>40</v>
      </c>
      <c r="L5" s="3" t="s">
        <v>39</v>
      </c>
      <c r="M5" s="127" t="s">
        <v>38</v>
      </c>
      <c r="N5" s="127"/>
      <c r="O5" s="127"/>
      <c r="P5" s="127"/>
      <c r="Q5" s="127"/>
    </row>
    <row r="6" spans="1:17" ht="11.25" customHeight="1">
      <c r="A6"/>
      <c r="B6" s="107" t="s">
        <v>5</v>
      </c>
      <c r="C6" s="107" t="s">
        <v>6</v>
      </c>
      <c r="D6" s="126" t="s">
        <v>7</v>
      </c>
      <c r="E6" s="126"/>
      <c r="F6" s="126" t="s">
        <v>8</v>
      </c>
      <c r="G6" s="126"/>
      <c r="H6" s="126"/>
      <c r="I6" s="126" t="s">
        <v>9</v>
      </c>
      <c r="J6" s="126"/>
      <c r="K6" s="107" t="s">
        <v>37</v>
      </c>
      <c r="L6" s="107" t="s">
        <v>36</v>
      </c>
      <c r="M6" s="126" t="s">
        <v>35</v>
      </c>
      <c r="N6" s="126"/>
      <c r="O6" s="126"/>
      <c r="P6" s="126"/>
      <c r="Q6" s="126"/>
    </row>
    <row r="7" spans="1:17" ht="18.75" customHeight="1">
      <c r="A7"/>
      <c r="B7" s="129" t="s">
        <v>10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spans="1:17" ht="22.5" customHeight="1">
      <c r="A8"/>
      <c r="B8" s="107" t="s">
        <v>179</v>
      </c>
      <c r="C8" s="108"/>
      <c r="D8" s="125"/>
      <c r="E8" s="125"/>
      <c r="F8" s="124" t="s">
        <v>180</v>
      </c>
      <c r="G8" s="124"/>
      <c r="H8" s="124"/>
      <c r="I8" s="123" t="s">
        <v>295</v>
      </c>
      <c r="J8" s="123"/>
      <c r="K8" s="109" t="s">
        <v>12</v>
      </c>
      <c r="L8" s="109" t="s">
        <v>296</v>
      </c>
      <c r="M8" s="123" t="s">
        <v>297</v>
      </c>
      <c r="N8" s="123"/>
      <c r="O8" s="123"/>
      <c r="P8" s="123"/>
      <c r="Q8" s="123"/>
    </row>
    <row r="9" spans="1:17" ht="28.5" customHeight="1">
      <c r="A9"/>
      <c r="B9" s="3"/>
      <c r="C9" s="108"/>
      <c r="D9" s="125"/>
      <c r="E9" s="125"/>
      <c r="F9" s="124" t="s">
        <v>11</v>
      </c>
      <c r="G9" s="124"/>
      <c r="H9" s="124"/>
      <c r="I9" s="123" t="s">
        <v>12</v>
      </c>
      <c r="J9" s="123"/>
      <c r="K9" s="109" t="s">
        <v>12</v>
      </c>
      <c r="L9" s="109" t="s">
        <v>12</v>
      </c>
      <c r="M9" s="123" t="s">
        <v>12</v>
      </c>
      <c r="N9" s="123"/>
      <c r="O9" s="123"/>
      <c r="P9" s="123"/>
      <c r="Q9" s="123"/>
    </row>
    <row r="10" spans="1:17" ht="22.5" customHeight="1">
      <c r="A10"/>
      <c r="B10" s="108"/>
      <c r="C10" s="107" t="s">
        <v>205</v>
      </c>
      <c r="D10" s="125"/>
      <c r="E10" s="125"/>
      <c r="F10" s="124" t="s">
        <v>100</v>
      </c>
      <c r="G10" s="124"/>
      <c r="H10" s="124"/>
      <c r="I10" s="123" t="s">
        <v>298</v>
      </c>
      <c r="J10" s="123"/>
      <c r="K10" s="109" t="s">
        <v>12</v>
      </c>
      <c r="L10" s="109" t="s">
        <v>296</v>
      </c>
      <c r="M10" s="123" t="s">
        <v>299</v>
      </c>
      <c r="N10" s="123"/>
      <c r="O10" s="123"/>
      <c r="P10" s="123"/>
      <c r="Q10" s="123"/>
    </row>
    <row r="11" spans="1:17" ht="30" customHeight="1">
      <c r="A11"/>
      <c r="B11" s="108"/>
      <c r="C11" s="3"/>
      <c r="D11" s="125"/>
      <c r="E11" s="125"/>
      <c r="F11" s="124" t="s">
        <v>11</v>
      </c>
      <c r="G11" s="124"/>
      <c r="H11" s="124"/>
      <c r="I11" s="123" t="s">
        <v>12</v>
      </c>
      <c r="J11" s="123"/>
      <c r="K11" s="109" t="s">
        <v>12</v>
      </c>
      <c r="L11" s="109" t="s">
        <v>12</v>
      </c>
      <c r="M11" s="123" t="s">
        <v>12</v>
      </c>
      <c r="N11" s="123"/>
      <c r="O11" s="123"/>
      <c r="P11" s="123"/>
      <c r="Q11" s="123"/>
    </row>
    <row r="12" spans="1:17" ht="19.5" customHeight="1">
      <c r="A12"/>
      <c r="B12" s="108"/>
      <c r="C12" s="108"/>
      <c r="D12" s="126" t="s">
        <v>199</v>
      </c>
      <c r="E12" s="126"/>
      <c r="F12" s="124" t="s">
        <v>200</v>
      </c>
      <c r="G12" s="124"/>
      <c r="H12" s="124"/>
      <c r="I12" s="123" t="s">
        <v>300</v>
      </c>
      <c r="J12" s="123"/>
      <c r="K12" s="109" t="s">
        <v>12</v>
      </c>
      <c r="L12" s="109" t="s">
        <v>296</v>
      </c>
      <c r="M12" s="123" t="s">
        <v>301</v>
      </c>
      <c r="N12" s="123"/>
      <c r="O12" s="123"/>
      <c r="P12" s="123"/>
      <c r="Q12" s="123"/>
    </row>
    <row r="13" spans="1:17" ht="18" customHeight="1">
      <c r="A13"/>
      <c r="B13" s="135" t="s">
        <v>10</v>
      </c>
      <c r="C13" s="135"/>
      <c r="D13" s="135"/>
      <c r="E13" s="135"/>
      <c r="F13" s="135"/>
      <c r="G13" s="135"/>
      <c r="H13" s="110" t="s">
        <v>13</v>
      </c>
      <c r="I13" s="132" t="s">
        <v>302</v>
      </c>
      <c r="J13" s="132"/>
      <c r="K13" s="111" t="s">
        <v>12</v>
      </c>
      <c r="L13" s="111" t="s">
        <v>296</v>
      </c>
      <c r="M13" s="132" t="s">
        <v>303</v>
      </c>
      <c r="N13" s="132"/>
      <c r="O13" s="132"/>
      <c r="P13" s="132"/>
      <c r="Q13" s="132"/>
    </row>
    <row r="14" spans="1:17" ht="27" customHeight="1">
      <c r="A14"/>
      <c r="B14" s="136"/>
      <c r="C14" s="136"/>
      <c r="D14" s="136"/>
      <c r="E14" s="136"/>
      <c r="F14" s="133" t="s">
        <v>11</v>
      </c>
      <c r="G14" s="133"/>
      <c r="H14" s="133"/>
      <c r="I14" s="134" t="s">
        <v>304</v>
      </c>
      <c r="J14" s="134"/>
      <c r="K14" s="112" t="s">
        <v>12</v>
      </c>
      <c r="L14" s="112" t="s">
        <v>12</v>
      </c>
      <c r="M14" s="134" t="s">
        <v>304</v>
      </c>
      <c r="N14" s="134"/>
      <c r="O14" s="134"/>
      <c r="P14" s="134"/>
      <c r="Q14" s="134"/>
    </row>
    <row r="15" spans="1:17" ht="23.25" customHeight="1">
      <c r="A15"/>
      <c r="B15" s="129" t="s">
        <v>14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7" ht="26.25" customHeight="1">
      <c r="A16"/>
      <c r="B16" s="107" t="s">
        <v>192</v>
      </c>
      <c r="C16" s="108"/>
      <c r="D16" s="125"/>
      <c r="E16" s="125"/>
      <c r="F16" s="124" t="s">
        <v>193</v>
      </c>
      <c r="G16" s="124"/>
      <c r="H16" s="124"/>
      <c r="I16" s="123" t="s">
        <v>305</v>
      </c>
      <c r="J16" s="123"/>
      <c r="K16" s="109" t="s">
        <v>306</v>
      </c>
      <c r="L16" s="109" t="s">
        <v>12</v>
      </c>
      <c r="M16" s="123" t="s">
        <v>307</v>
      </c>
      <c r="N16" s="123"/>
      <c r="O16" s="123"/>
      <c r="P16" s="123"/>
      <c r="Q16" s="123"/>
    </row>
    <row r="17" spans="1:17" ht="30" customHeight="1">
      <c r="A17"/>
      <c r="B17" s="3"/>
      <c r="C17" s="108"/>
      <c r="D17" s="125"/>
      <c r="E17" s="125"/>
      <c r="F17" s="124" t="s">
        <v>11</v>
      </c>
      <c r="G17" s="124"/>
      <c r="H17" s="124"/>
      <c r="I17" s="123" t="s">
        <v>12</v>
      </c>
      <c r="J17" s="123"/>
      <c r="K17" s="109" t="s">
        <v>12</v>
      </c>
      <c r="L17" s="109" t="s">
        <v>12</v>
      </c>
      <c r="M17" s="123" t="s">
        <v>12</v>
      </c>
      <c r="N17" s="123"/>
      <c r="O17" s="123"/>
      <c r="P17" s="123"/>
      <c r="Q17" s="123"/>
    </row>
    <row r="18" spans="1:17" ht="18" customHeight="1">
      <c r="A18"/>
      <c r="B18" s="108"/>
      <c r="C18" s="107" t="s">
        <v>194</v>
      </c>
      <c r="D18" s="125"/>
      <c r="E18" s="125"/>
      <c r="F18" s="124" t="s">
        <v>195</v>
      </c>
      <c r="G18" s="124"/>
      <c r="H18" s="124"/>
      <c r="I18" s="123" t="s">
        <v>305</v>
      </c>
      <c r="J18" s="123"/>
      <c r="K18" s="109" t="s">
        <v>306</v>
      </c>
      <c r="L18" s="109" t="s">
        <v>12</v>
      </c>
      <c r="M18" s="123" t="s">
        <v>307</v>
      </c>
      <c r="N18" s="123"/>
      <c r="O18" s="123"/>
      <c r="P18" s="123"/>
      <c r="Q18" s="123"/>
    </row>
    <row r="19" spans="1:17" ht="27" customHeight="1">
      <c r="A19"/>
      <c r="B19" s="108"/>
      <c r="C19" s="3"/>
      <c r="D19" s="125"/>
      <c r="E19" s="125"/>
      <c r="F19" s="124" t="s">
        <v>11</v>
      </c>
      <c r="G19" s="124"/>
      <c r="H19" s="124"/>
      <c r="I19" s="123" t="s">
        <v>12</v>
      </c>
      <c r="J19" s="123"/>
      <c r="K19" s="109" t="s">
        <v>12</v>
      </c>
      <c r="L19" s="109" t="s">
        <v>12</v>
      </c>
      <c r="M19" s="123" t="s">
        <v>12</v>
      </c>
      <c r="N19" s="123"/>
      <c r="O19" s="123"/>
      <c r="P19" s="123"/>
      <c r="Q19" s="123"/>
    </row>
    <row r="20" spans="1:17" ht="42.75" customHeight="1">
      <c r="A20"/>
      <c r="B20" s="108"/>
      <c r="C20" s="108"/>
      <c r="D20" s="126" t="s">
        <v>308</v>
      </c>
      <c r="E20" s="126"/>
      <c r="F20" s="124" t="s">
        <v>309</v>
      </c>
      <c r="G20" s="124"/>
      <c r="H20" s="124"/>
      <c r="I20" s="123" t="s">
        <v>305</v>
      </c>
      <c r="J20" s="123"/>
      <c r="K20" s="109" t="s">
        <v>306</v>
      </c>
      <c r="L20" s="109" t="s">
        <v>12</v>
      </c>
      <c r="M20" s="123" t="s">
        <v>307</v>
      </c>
      <c r="N20" s="123"/>
      <c r="O20" s="123"/>
      <c r="P20" s="123"/>
      <c r="Q20" s="123"/>
    </row>
    <row r="21" spans="1:17" ht="24.75" customHeight="1">
      <c r="A21"/>
      <c r="B21" s="107" t="s">
        <v>203</v>
      </c>
      <c r="C21" s="108"/>
      <c r="D21" s="125"/>
      <c r="E21" s="125"/>
      <c r="F21" s="124" t="s">
        <v>204</v>
      </c>
      <c r="G21" s="124"/>
      <c r="H21" s="124"/>
      <c r="I21" s="123" t="s">
        <v>310</v>
      </c>
      <c r="J21" s="123"/>
      <c r="K21" s="109" t="s">
        <v>12</v>
      </c>
      <c r="L21" s="109" t="s">
        <v>311</v>
      </c>
      <c r="M21" s="123" t="s">
        <v>312</v>
      </c>
      <c r="N21" s="123"/>
      <c r="O21" s="123"/>
      <c r="P21" s="123"/>
      <c r="Q21" s="123"/>
    </row>
    <row r="22" spans="1:17" ht="29.25" customHeight="1">
      <c r="A22"/>
      <c r="B22" s="3"/>
      <c r="C22" s="108"/>
      <c r="D22" s="125"/>
      <c r="E22" s="125"/>
      <c r="F22" s="124" t="s">
        <v>11</v>
      </c>
      <c r="G22" s="124"/>
      <c r="H22" s="124"/>
      <c r="I22" s="123" t="s">
        <v>310</v>
      </c>
      <c r="J22" s="123"/>
      <c r="K22" s="109" t="s">
        <v>12</v>
      </c>
      <c r="L22" s="109" t="s">
        <v>311</v>
      </c>
      <c r="M22" s="123" t="s">
        <v>312</v>
      </c>
      <c r="N22" s="123"/>
      <c r="O22" s="123"/>
      <c r="P22" s="123"/>
      <c r="Q22" s="123"/>
    </row>
    <row r="23" spans="1:17" ht="21.75" customHeight="1">
      <c r="A23"/>
      <c r="B23" s="108"/>
      <c r="C23" s="107" t="s">
        <v>278</v>
      </c>
      <c r="D23" s="125"/>
      <c r="E23" s="125"/>
      <c r="F23" s="124" t="s">
        <v>100</v>
      </c>
      <c r="G23" s="124"/>
      <c r="H23" s="124"/>
      <c r="I23" s="123" t="s">
        <v>310</v>
      </c>
      <c r="J23" s="123"/>
      <c r="K23" s="109" t="s">
        <v>12</v>
      </c>
      <c r="L23" s="109" t="s">
        <v>311</v>
      </c>
      <c r="M23" s="123" t="s">
        <v>312</v>
      </c>
      <c r="N23" s="123"/>
      <c r="O23" s="123"/>
      <c r="P23" s="123"/>
      <c r="Q23" s="123"/>
    </row>
    <row r="24" spans="1:17" ht="27.75" customHeight="1">
      <c r="A24"/>
      <c r="B24" s="108"/>
      <c r="C24" s="3"/>
      <c r="D24" s="125"/>
      <c r="E24" s="125"/>
      <c r="F24" s="124" t="s">
        <v>11</v>
      </c>
      <c r="G24" s="124"/>
      <c r="H24" s="124"/>
      <c r="I24" s="123" t="s">
        <v>310</v>
      </c>
      <c r="J24" s="123"/>
      <c r="K24" s="109" t="s">
        <v>12</v>
      </c>
      <c r="L24" s="109" t="s">
        <v>311</v>
      </c>
      <c r="M24" s="123" t="s">
        <v>312</v>
      </c>
      <c r="N24" s="123"/>
      <c r="O24" s="123"/>
      <c r="P24" s="123"/>
      <c r="Q24" s="123"/>
    </row>
    <row r="25" spans="1:17" ht="54.75" customHeight="1">
      <c r="A25"/>
      <c r="B25" s="108"/>
      <c r="C25" s="108"/>
      <c r="D25" s="126" t="s">
        <v>313</v>
      </c>
      <c r="E25" s="126"/>
      <c r="F25" s="124" t="s">
        <v>314</v>
      </c>
      <c r="G25" s="124"/>
      <c r="H25" s="124"/>
      <c r="I25" s="123" t="s">
        <v>310</v>
      </c>
      <c r="J25" s="123"/>
      <c r="K25" s="109" t="s">
        <v>12</v>
      </c>
      <c r="L25" s="109" t="s">
        <v>311</v>
      </c>
      <c r="M25" s="123" t="s">
        <v>312</v>
      </c>
      <c r="N25" s="123"/>
      <c r="O25" s="123"/>
      <c r="P25" s="123"/>
      <c r="Q25" s="123"/>
    </row>
    <row r="26" spans="2:17" ht="25.5" customHeight="1">
      <c r="B26" s="135" t="s">
        <v>14</v>
      </c>
      <c r="C26" s="135"/>
      <c r="D26" s="135"/>
      <c r="E26" s="135"/>
      <c r="F26" s="135"/>
      <c r="G26" s="135"/>
      <c r="H26" s="110" t="s">
        <v>13</v>
      </c>
      <c r="I26" s="132" t="s">
        <v>315</v>
      </c>
      <c r="J26" s="132"/>
      <c r="K26" s="111" t="s">
        <v>306</v>
      </c>
      <c r="L26" s="111" t="s">
        <v>311</v>
      </c>
      <c r="M26" s="132" t="s">
        <v>316</v>
      </c>
      <c r="N26" s="132"/>
      <c r="O26" s="132"/>
      <c r="P26" s="132"/>
      <c r="Q26" s="132"/>
    </row>
    <row r="27" spans="2:17" ht="30" customHeight="1">
      <c r="B27" s="136"/>
      <c r="C27" s="136"/>
      <c r="D27" s="136"/>
      <c r="E27" s="136"/>
      <c r="F27" s="133" t="s">
        <v>11</v>
      </c>
      <c r="G27" s="133"/>
      <c r="H27" s="133"/>
      <c r="I27" s="134" t="s">
        <v>310</v>
      </c>
      <c r="J27" s="134"/>
      <c r="K27" s="112" t="s">
        <v>12</v>
      </c>
      <c r="L27" s="112" t="s">
        <v>311</v>
      </c>
      <c r="M27" s="134" t="s">
        <v>312</v>
      </c>
      <c r="N27" s="134"/>
      <c r="O27" s="134"/>
      <c r="P27" s="134"/>
      <c r="Q27" s="134"/>
    </row>
    <row r="28" spans="2:17" ht="27.75" customHeight="1">
      <c r="B28" s="129" t="s">
        <v>15</v>
      </c>
      <c r="C28" s="129"/>
      <c r="D28" s="129"/>
      <c r="E28" s="129"/>
      <c r="F28" s="129"/>
      <c r="G28" s="129"/>
      <c r="H28" s="129"/>
      <c r="I28" s="132" t="s">
        <v>317</v>
      </c>
      <c r="J28" s="132"/>
      <c r="K28" s="111" t="s">
        <v>306</v>
      </c>
      <c r="L28" s="111" t="s">
        <v>318</v>
      </c>
      <c r="M28" s="132" t="s">
        <v>319</v>
      </c>
      <c r="N28" s="132"/>
      <c r="O28" s="132"/>
      <c r="P28" s="132"/>
      <c r="Q28" s="132"/>
    </row>
    <row r="29" spans="2:17" ht="34.5" customHeight="1">
      <c r="B29" s="129"/>
      <c r="C29" s="129"/>
      <c r="D29" s="129"/>
      <c r="E29" s="129"/>
      <c r="F29" s="139" t="s">
        <v>11</v>
      </c>
      <c r="G29" s="139"/>
      <c r="H29" s="139"/>
      <c r="I29" s="140" t="s">
        <v>320</v>
      </c>
      <c r="J29" s="140"/>
      <c r="K29" s="113" t="s">
        <v>12</v>
      </c>
      <c r="L29" s="113" t="s">
        <v>311</v>
      </c>
      <c r="M29" s="140" t="s">
        <v>321</v>
      </c>
      <c r="N29" s="140"/>
      <c r="O29" s="140"/>
      <c r="P29" s="140"/>
      <c r="Q29" s="140"/>
    </row>
    <row r="30" spans="2:17" ht="29.25" customHeight="1">
      <c r="B30" s="137" t="s">
        <v>29</v>
      </c>
      <c r="C30" s="137"/>
      <c r="D30" s="137"/>
      <c r="E30" s="137"/>
      <c r="F30" s="137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</sheetData>
  <sheetProtection/>
  <mergeCells count="96">
    <mergeCell ref="F29:H29"/>
    <mergeCell ref="I29:J29"/>
    <mergeCell ref="M29:Q29"/>
    <mergeCell ref="I25:J25"/>
    <mergeCell ref="M25:Q25"/>
    <mergeCell ref="D22:E22"/>
    <mergeCell ref="D23:E23"/>
    <mergeCell ref="B26:G26"/>
    <mergeCell ref="I26:J26"/>
    <mergeCell ref="M26:Q26"/>
    <mergeCell ref="B30:F30"/>
    <mergeCell ref="G30:Q30"/>
    <mergeCell ref="F27:H27"/>
    <mergeCell ref="I27:J27"/>
    <mergeCell ref="M27:Q27"/>
    <mergeCell ref="I28:J28"/>
    <mergeCell ref="M28:Q28"/>
    <mergeCell ref="B27:E27"/>
    <mergeCell ref="B28:H28"/>
    <mergeCell ref="B29:E29"/>
    <mergeCell ref="F23:H23"/>
    <mergeCell ref="F25:H25"/>
    <mergeCell ref="F22:H22"/>
    <mergeCell ref="D19:E19"/>
    <mergeCell ref="D20:E20"/>
    <mergeCell ref="F20:H20"/>
    <mergeCell ref="D24:E24"/>
    <mergeCell ref="F24:H24"/>
    <mergeCell ref="D25:E25"/>
    <mergeCell ref="I20:J20"/>
    <mergeCell ref="M20:Q20"/>
    <mergeCell ref="D21:E21"/>
    <mergeCell ref="F21:H21"/>
    <mergeCell ref="M14:Q14"/>
    <mergeCell ref="M22:Q22"/>
    <mergeCell ref="I22:J22"/>
    <mergeCell ref="B14:E14"/>
    <mergeCell ref="B15:Q15"/>
    <mergeCell ref="I24:J24"/>
    <mergeCell ref="M24:Q24"/>
    <mergeCell ref="M21:Q21"/>
    <mergeCell ref="I21:J21"/>
    <mergeCell ref="I23:J23"/>
    <mergeCell ref="D16:E16"/>
    <mergeCell ref="M23:Q23"/>
    <mergeCell ref="I16:J16"/>
    <mergeCell ref="M19:Q19"/>
    <mergeCell ref="I19:J19"/>
    <mergeCell ref="D12:E12"/>
    <mergeCell ref="I10:J10"/>
    <mergeCell ref="F14:H14"/>
    <mergeCell ref="F11:H11"/>
    <mergeCell ref="F12:H12"/>
    <mergeCell ref="I13:J13"/>
    <mergeCell ref="I14:J14"/>
    <mergeCell ref="B13:G13"/>
    <mergeCell ref="M8:Q8"/>
    <mergeCell ref="M10:Q10"/>
    <mergeCell ref="I11:J11"/>
    <mergeCell ref="M13:Q13"/>
    <mergeCell ref="D9:E9"/>
    <mergeCell ref="D10:E10"/>
    <mergeCell ref="F10:H10"/>
    <mergeCell ref="M11:Q11"/>
    <mergeCell ref="I9:J9"/>
    <mergeCell ref="F9:H9"/>
    <mergeCell ref="M9:Q9"/>
    <mergeCell ref="D11:E11"/>
    <mergeCell ref="K1:P1"/>
    <mergeCell ref="A2:P2"/>
    <mergeCell ref="I8:J8"/>
    <mergeCell ref="D5:E5"/>
    <mergeCell ref="M5:Q5"/>
    <mergeCell ref="D6:E6"/>
    <mergeCell ref="D8:E8"/>
    <mergeCell ref="I5:J5"/>
    <mergeCell ref="I6:J6"/>
    <mergeCell ref="M6:Q6"/>
    <mergeCell ref="F5:H5"/>
    <mergeCell ref="O3:P3"/>
    <mergeCell ref="M18:Q18"/>
    <mergeCell ref="I18:J18"/>
    <mergeCell ref="F6:H6"/>
    <mergeCell ref="F8:H8"/>
    <mergeCell ref="M17:Q17"/>
    <mergeCell ref="B7:Q7"/>
    <mergeCell ref="M12:Q12"/>
    <mergeCell ref="F16:H16"/>
    <mergeCell ref="F19:H19"/>
    <mergeCell ref="D17:E17"/>
    <mergeCell ref="F17:H17"/>
    <mergeCell ref="D18:E18"/>
    <mergeCell ref="F18:H18"/>
    <mergeCell ref="I12:J12"/>
    <mergeCell ref="M16:Q16"/>
    <mergeCell ref="I17:J17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56"/>
  <sheetViews>
    <sheetView showGridLines="0" zoomScalePageLayoutView="0" workbookViewId="0" topLeftCell="A1">
      <selection activeCell="AC9" sqref="AC9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9" width="12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45" t="s">
        <v>325</v>
      </c>
      <c r="O1" s="145"/>
      <c r="P1" s="145"/>
      <c r="Q1" s="145"/>
      <c r="R1" s="145"/>
      <c r="S1" s="145"/>
      <c r="T1" s="145"/>
      <c r="U1" s="7"/>
      <c r="V1" s="7"/>
      <c r="W1" s="6"/>
    </row>
    <row r="2" spans="1:23" ht="21.75" customHeight="1">
      <c r="A2" s="146" t="s">
        <v>323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6"/>
    </row>
    <row r="3" ht="6.75" customHeight="1"/>
    <row r="4" spans="1:23" ht="12.75" customHeight="1">
      <c r="A4" s="141" t="s">
        <v>1</v>
      </c>
      <c r="B4" s="141" t="s">
        <v>2</v>
      </c>
      <c r="C4" s="141" t="s">
        <v>59</v>
      </c>
      <c r="D4" s="141" t="s">
        <v>4</v>
      </c>
      <c r="E4" s="141"/>
      <c r="F4" s="141"/>
      <c r="G4" s="141"/>
      <c r="H4" s="141" t="s">
        <v>26</v>
      </c>
      <c r="I4" s="141" t="s">
        <v>30</v>
      </c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 ht="12.75" customHeight="1">
      <c r="A5" s="141"/>
      <c r="B5" s="141"/>
      <c r="C5" s="141"/>
      <c r="D5" s="141"/>
      <c r="E5" s="141"/>
      <c r="F5" s="141"/>
      <c r="G5" s="141"/>
      <c r="H5" s="141"/>
      <c r="I5" s="141" t="s">
        <v>28</v>
      </c>
      <c r="J5" s="141" t="s">
        <v>22</v>
      </c>
      <c r="K5" s="141"/>
      <c r="L5" s="141"/>
      <c r="M5" s="141"/>
      <c r="N5" s="141"/>
      <c r="O5" s="141"/>
      <c r="P5" s="141"/>
      <c r="Q5" s="141"/>
      <c r="R5" s="141" t="s">
        <v>25</v>
      </c>
      <c r="S5" s="141" t="s">
        <v>22</v>
      </c>
      <c r="T5" s="141"/>
      <c r="U5" s="141"/>
      <c r="V5" s="141"/>
      <c r="W5" s="141"/>
    </row>
    <row r="6" spans="1:23" ht="12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 t="s">
        <v>58</v>
      </c>
      <c r="K6" s="141" t="s">
        <v>22</v>
      </c>
      <c r="L6" s="141"/>
      <c r="M6" s="141" t="s">
        <v>21</v>
      </c>
      <c r="N6" s="141" t="s">
        <v>20</v>
      </c>
      <c r="O6" s="141" t="s">
        <v>19</v>
      </c>
      <c r="P6" s="141" t="s">
        <v>34</v>
      </c>
      <c r="Q6" s="141" t="s">
        <v>31</v>
      </c>
      <c r="R6" s="141"/>
      <c r="S6" s="141" t="s">
        <v>24</v>
      </c>
      <c r="T6" s="141" t="s">
        <v>23</v>
      </c>
      <c r="U6" s="141"/>
      <c r="V6" s="141" t="s">
        <v>27</v>
      </c>
      <c r="W6" s="141" t="s">
        <v>32</v>
      </c>
    </row>
    <row r="7" spans="1:23" ht="61.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60" t="s">
        <v>17</v>
      </c>
      <c r="L7" s="60" t="s">
        <v>57</v>
      </c>
      <c r="M7" s="141"/>
      <c r="N7" s="141"/>
      <c r="O7" s="141"/>
      <c r="P7" s="141"/>
      <c r="Q7" s="141"/>
      <c r="R7" s="141"/>
      <c r="S7" s="141"/>
      <c r="T7" s="141" t="s">
        <v>18</v>
      </c>
      <c r="U7" s="141"/>
      <c r="V7" s="141"/>
      <c r="W7" s="141"/>
    </row>
    <row r="8" spans="1:23" ht="12.75">
      <c r="A8" s="61" t="s">
        <v>5</v>
      </c>
      <c r="B8" s="61" t="s">
        <v>6</v>
      </c>
      <c r="C8" s="61" t="s">
        <v>7</v>
      </c>
      <c r="D8" s="144" t="s">
        <v>8</v>
      </c>
      <c r="E8" s="144"/>
      <c r="F8" s="144"/>
      <c r="G8" s="144"/>
      <c r="H8" s="61" t="s">
        <v>9</v>
      </c>
      <c r="I8" s="61" t="s">
        <v>37</v>
      </c>
      <c r="J8" s="61" t="s">
        <v>36</v>
      </c>
      <c r="K8" s="61" t="s">
        <v>35</v>
      </c>
      <c r="L8" s="61" t="s">
        <v>56</v>
      </c>
      <c r="M8" s="61" t="s">
        <v>55</v>
      </c>
      <c r="N8" s="61" t="s">
        <v>54</v>
      </c>
      <c r="O8" s="61" t="s">
        <v>53</v>
      </c>
      <c r="P8" s="61" t="s">
        <v>52</v>
      </c>
      <c r="Q8" s="61" t="s">
        <v>51</v>
      </c>
      <c r="R8" s="61" t="s">
        <v>50</v>
      </c>
      <c r="S8" s="61" t="s">
        <v>49</v>
      </c>
      <c r="T8" s="144" t="s">
        <v>48</v>
      </c>
      <c r="U8" s="144"/>
      <c r="V8" s="61" t="s">
        <v>47</v>
      </c>
      <c r="W8" s="61" t="s">
        <v>46</v>
      </c>
    </row>
    <row r="9" spans="1:23" ht="12.75" customHeight="1">
      <c r="A9" s="141" t="s">
        <v>192</v>
      </c>
      <c r="B9" s="141" t="s">
        <v>33</v>
      </c>
      <c r="C9" s="141" t="s">
        <v>33</v>
      </c>
      <c r="D9" s="142" t="s">
        <v>193</v>
      </c>
      <c r="E9" s="142"/>
      <c r="F9" s="142" t="s">
        <v>45</v>
      </c>
      <c r="G9" s="142"/>
      <c r="H9" s="105">
        <v>8443821</v>
      </c>
      <c r="I9" s="105">
        <v>5120557</v>
      </c>
      <c r="J9" s="105">
        <v>4720557</v>
      </c>
      <c r="K9" s="105">
        <v>1870</v>
      </c>
      <c r="L9" s="105">
        <v>4718687</v>
      </c>
      <c r="M9" s="105">
        <v>400000</v>
      </c>
      <c r="N9" s="105">
        <v>0</v>
      </c>
      <c r="O9" s="105">
        <v>0</v>
      </c>
      <c r="P9" s="105">
        <v>0</v>
      </c>
      <c r="Q9" s="105">
        <v>0</v>
      </c>
      <c r="R9" s="105">
        <v>3323264</v>
      </c>
      <c r="S9" s="105">
        <v>3323264</v>
      </c>
      <c r="T9" s="143">
        <v>0</v>
      </c>
      <c r="U9" s="143"/>
      <c r="V9" s="105">
        <v>0</v>
      </c>
      <c r="W9" s="105">
        <v>0</v>
      </c>
    </row>
    <row r="10" spans="1:23" ht="12.75" customHeight="1">
      <c r="A10" s="141"/>
      <c r="B10" s="141"/>
      <c r="C10" s="141"/>
      <c r="D10" s="142"/>
      <c r="E10" s="142"/>
      <c r="F10" s="142" t="s">
        <v>44</v>
      </c>
      <c r="G10" s="142"/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43">
        <v>0</v>
      </c>
      <c r="U10" s="143"/>
      <c r="V10" s="105">
        <v>0</v>
      </c>
      <c r="W10" s="105">
        <v>0</v>
      </c>
    </row>
    <row r="11" spans="1:23" ht="12.75" customHeight="1">
      <c r="A11" s="141"/>
      <c r="B11" s="141"/>
      <c r="C11" s="141"/>
      <c r="D11" s="142"/>
      <c r="E11" s="142"/>
      <c r="F11" s="142" t="s">
        <v>43</v>
      </c>
      <c r="G11" s="142"/>
      <c r="H11" s="105">
        <v>118695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118695</v>
      </c>
      <c r="S11" s="105">
        <v>118695</v>
      </c>
      <c r="T11" s="143">
        <v>0</v>
      </c>
      <c r="U11" s="143"/>
      <c r="V11" s="105">
        <v>0</v>
      </c>
      <c r="W11" s="105">
        <v>0</v>
      </c>
    </row>
    <row r="12" spans="1:23" ht="12.75" customHeight="1">
      <c r="A12" s="141"/>
      <c r="B12" s="141"/>
      <c r="C12" s="141"/>
      <c r="D12" s="142"/>
      <c r="E12" s="142"/>
      <c r="F12" s="142" t="s">
        <v>42</v>
      </c>
      <c r="G12" s="142"/>
      <c r="H12" s="105">
        <v>8562516</v>
      </c>
      <c r="I12" s="105">
        <v>5120557</v>
      </c>
      <c r="J12" s="105">
        <v>4720557</v>
      </c>
      <c r="K12" s="105">
        <v>1870</v>
      </c>
      <c r="L12" s="105">
        <v>4718687</v>
      </c>
      <c r="M12" s="105">
        <v>400000</v>
      </c>
      <c r="N12" s="105">
        <v>0</v>
      </c>
      <c r="O12" s="105">
        <v>0</v>
      </c>
      <c r="P12" s="105">
        <v>0</v>
      </c>
      <c r="Q12" s="105">
        <v>0</v>
      </c>
      <c r="R12" s="105">
        <v>3441959</v>
      </c>
      <c r="S12" s="105">
        <v>3441959</v>
      </c>
      <c r="T12" s="143">
        <v>0</v>
      </c>
      <c r="U12" s="143"/>
      <c r="V12" s="105">
        <v>0</v>
      </c>
      <c r="W12" s="105">
        <v>0</v>
      </c>
    </row>
    <row r="13" spans="1:23" ht="12.75" customHeight="1">
      <c r="A13" s="141" t="s">
        <v>33</v>
      </c>
      <c r="B13" s="141" t="s">
        <v>194</v>
      </c>
      <c r="C13" s="141" t="s">
        <v>33</v>
      </c>
      <c r="D13" s="142" t="s">
        <v>195</v>
      </c>
      <c r="E13" s="142"/>
      <c r="F13" s="142" t="s">
        <v>45</v>
      </c>
      <c r="G13" s="142"/>
      <c r="H13" s="105">
        <v>5889951</v>
      </c>
      <c r="I13" s="105">
        <v>2566687</v>
      </c>
      <c r="J13" s="105">
        <v>2566687</v>
      </c>
      <c r="K13" s="105">
        <v>0</v>
      </c>
      <c r="L13" s="105">
        <v>2566687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3323264</v>
      </c>
      <c r="S13" s="105">
        <v>3323264</v>
      </c>
      <c r="T13" s="143">
        <v>0</v>
      </c>
      <c r="U13" s="143"/>
      <c r="V13" s="105">
        <v>0</v>
      </c>
      <c r="W13" s="105">
        <v>0</v>
      </c>
    </row>
    <row r="14" spans="1:23" ht="12.75" customHeight="1">
      <c r="A14" s="141"/>
      <c r="B14" s="141"/>
      <c r="C14" s="141"/>
      <c r="D14" s="142"/>
      <c r="E14" s="142"/>
      <c r="F14" s="142" t="s">
        <v>44</v>
      </c>
      <c r="G14" s="142"/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43">
        <v>0</v>
      </c>
      <c r="U14" s="143"/>
      <c r="V14" s="105">
        <v>0</v>
      </c>
      <c r="W14" s="105">
        <v>0</v>
      </c>
    </row>
    <row r="15" spans="1:23" ht="12.75" customHeight="1">
      <c r="A15" s="141"/>
      <c r="B15" s="141"/>
      <c r="C15" s="141"/>
      <c r="D15" s="142"/>
      <c r="E15" s="142"/>
      <c r="F15" s="142" t="s">
        <v>43</v>
      </c>
      <c r="G15" s="142"/>
      <c r="H15" s="105">
        <v>118695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118695</v>
      </c>
      <c r="S15" s="105">
        <v>118695</v>
      </c>
      <c r="T15" s="143">
        <v>0</v>
      </c>
      <c r="U15" s="143"/>
      <c r="V15" s="105">
        <v>0</v>
      </c>
      <c r="W15" s="105">
        <v>0</v>
      </c>
    </row>
    <row r="16" spans="1:23" ht="12.75" customHeight="1">
      <c r="A16" s="141"/>
      <c r="B16" s="141"/>
      <c r="C16" s="141"/>
      <c r="D16" s="142"/>
      <c r="E16" s="142"/>
      <c r="F16" s="142" t="s">
        <v>42</v>
      </c>
      <c r="G16" s="142"/>
      <c r="H16" s="105">
        <v>6008646</v>
      </c>
      <c r="I16" s="105">
        <v>2566687</v>
      </c>
      <c r="J16" s="105">
        <v>2566687</v>
      </c>
      <c r="K16" s="105">
        <v>0</v>
      </c>
      <c r="L16" s="105">
        <v>2566687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3441959</v>
      </c>
      <c r="S16" s="105">
        <v>3441959</v>
      </c>
      <c r="T16" s="143">
        <v>0</v>
      </c>
      <c r="U16" s="143"/>
      <c r="V16" s="105">
        <v>0</v>
      </c>
      <c r="W16" s="105">
        <v>0</v>
      </c>
    </row>
    <row r="17" spans="1:23" ht="12.75" customHeight="1">
      <c r="A17" s="141" t="s">
        <v>203</v>
      </c>
      <c r="B17" s="141" t="s">
        <v>33</v>
      </c>
      <c r="C17" s="141" t="s">
        <v>33</v>
      </c>
      <c r="D17" s="142" t="s">
        <v>204</v>
      </c>
      <c r="E17" s="142"/>
      <c r="F17" s="142" t="s">
        <v>45</v>
      </c>
      <c r="G17" s="142"/>
      <c r="H17" s="105">
        <v>2056710</v>
      </c>
      <c r="I17" s="105">
        <v>1204300</v>
      </c>
      <c r="J17" s="105">
        <v>1186300</v>
      </c>
      <c r="K17" s="105">
        <v>518000</v>
      </c>
      <c r="L17" s="105">
        <v>668300</v>
      </c>
      <c r="M17" s="105">
        <v>0</v>
      </c>
      <c r="N17" s="105">
        <v>0</v>
      </c>
      <c r="O17" s="105">
        <v>18000</v>
      </c>
      <c r="P17" s="105">
        <v>0</v>
      </c>
      <c r="Q17" s="105">
        <v>0</v>
      </c>
      <c r="R17" s="105">
        <v>852410</v>
      </c>
      <c r="S17" s="105">
        <v>852410</v>
      </c>
      <c r="T17" s="143">
        <v>802410</v>
      </c>
      <c r="U17" s="143"/>
      <c r="V17" s="105">
        <v>0</v>
      </c>
      <c r="W17" s="105">
        <v>0</v>
      </c>
    </row>
    <row r="18" spans="1:23" ht="12.75" customHeight="1">
      <c r="A18" s="141"/>
      <c r="B18" s="141"/>
      <c r="C18" s="141"/>
      <c r="D18" s="142"/>
      <c r="E18" s="142"/>
      <c r="F18" s="142" t="s">
        <v>44</v>
      </c>
      <c r="G18" s="142"/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43">
        <v>0</v>
      </c>
      <c r="U18" s="143"/>
      <c r="V18" s="105">
        <v>0</v>
      </c>
      <c r="W18" s="105">
        <v>0</v>
      </c>
    </row>
    <row r="19" spans="1:23" ht="12.75" customHeight="1">
      <c r="A19" s="141"/>
      <c r="B19" s="141"/>
      <c r="C19" s="141"/>
      <c r="D19" s="142"/>
      <c r="E19" s="142"/>
      <c r="F19" s="142" t="s">
        <v>43</v>
      </c>
      <c r="G19" s="142"/>
      <c r="H19" s="105">
        <v>560542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560542</v>
      </c>
      <c r="S19" s="105">
        <v>560542</v>
      </c>
      <c r="T19" s="143">
        <v>560542</v>
      </c>
      <c r="U19" s="143"/>
      <c r="V19" s="105">
        <v>0</v>
      </c>
      <c r="W19" s="105">
        <v>0</v>
      </c>
    </row>
    <row r="20" spans="1:23" ht="12.75" customHeight="1">
      <c r="A20" s="141"/>
      <c r="B20" s="141"/>
      <c r="C20" s="141"/>
      <c r="D20" s="142"/>
      <c r="E20" s="142"/>
      <c r="F20" s="142" t="s">
        <v>42</v>
      </c>
      <c r="G20" s="142"/>
      <c r="H20" s="105">
        <v>2617252</v>
      </c>
      <c r="I20" s="105">
        <v>1204300</v>
      </c>
      <c r="J20" s="105">
        <v>1186300</v>
      </c>
      <c r="K20" s="105">
        <v>518000</v>
      </c>
      <c r="L20" s="105">
        <v>668300</v>
      </c>
      <c r="M20" s="105">
        <v>0</v>
      </c>
      <c r="N20" s="105">
        <v>0</v>
      </c>
      <c r="O20" s="105">
        <v>18000</v>
      </c>
      <c r="P20" s="105">
        <v>0</v>
      </c>
      <c r="Q20" s="105">
        <v>0</v>
      </c>
      <c r="R20" s="105">
        <v>1412952</v>
      </c>
      <c r="S20" s="105">
        <v>1412952</v>
      </c>
      <c r="T20" s="143">
        <v>1362952</v>
      </c>
      <c r="U20" s="143"/>
      <c r="V20" s="105">
        <v>0</v>
      </c>
      <c r="W20" s="105">
        <v>0</v>
      </c>
    </row>
    <row r="21" spans="1:23" ht="12.75" customHeight="1">
      <c r="A21" s="141" t="s">
        <v>33</v>
      </c>
      <c r="B21" s="141" t="s">
        <v>278</v>
      </c>
      <c r="C21" s="141" t="s">
        <v>33</v>
      </c>
      <c r="D21" s="142" t="s">
        <v>100</v>
      </c>
      <c r="E21" s="142"/>
      <c r="F21" s="142" t="s">
        <v>45</v>
      </c>
      <c r="G21" s="142"/>
      <c r="H21" s="105">
        <v>825410</v>
      </c>
      <c r="I21" s="105">
        <v>23000</v>
      </c>
      <c r="J21" s="105">
        <v>5000</v>
      </c>
      <c r="K21" s="105">
        <v>0</v>
      </c>
      <c r="L21" s="105">
        <v>5000</v>
      </c>
      <c r="M21" s="105">
        <v>0</v>
      </c>
      <c r="N21" s="105">
        <v>0</v>
      </c>
      <c r="O21" s="105">
        <v>18000</v>
      </c>
      <c r="P21" s="105">
        <v>0</v>
      </c>
      <c r="Q21" s="105">
        <v>0</v>
      </c>
      <c r="R21" s="105">
        <v>802410</v>
      </c>
      <c r="S21" s="105">
        <v>802410</v>
      </c>
      <c r="T21" s="143">
        <v>802410</v>
      </c>
      <c r="U21" s="143"/>
      <c r="V21" s="105">
        <v>0</v>
      </c>
      <c r="W21" s="105">
        <v>0</v>
      </c>
    </row>
    <row r="22" spans="1:23" ht="12.75" customHeight="1">
      <c r="A22" s="141"/>
      <c r="B22" s="141"/>
      <c r="C22" s="141"/>
      <c r="D22" s="142"/>
      <c r="E22" s="142"/>
      <c r="F22" s="142" t="s">
        <v>44</v>
      </c>
      <c r="G22" s="142"/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43">
        <v>0</v>
      </c>
      <c r="U22" s="143"/>
      <c r="V22" s="105">
        <v>0</v>
      </c>
      <c r="W22" s="105">
        <v>0</v>
      </c>
    </row>
    <row r="23" spans="1:23" ht="12.75" customHeight="1">
      <c r="A23" s="141"/>
      <c r="B23" s="141"/>
      <c r="C23" s="141"/>
      <c r="D23" s="142"/>
      <c r="E23" s="142"/>
      <c r="F23" s="142" t="s">
        <v>43</v>
      </c>
      <c r="G23" s="142"/>
      <c r="H23" s="105">
        <v>560542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560542</v>
      </c>
      <c r="S23" s="105">
        <v>560542</v>
      </c>
      <c r="T23" s="143">
        <v>560542</v>
      </c>
      <c r="U23" s="143"/>
      <c r="V23" s="105">
        <v>0</v>
      </c>
      <c r="W23" s="105">
        <v>0</v>
      </c>
    </row>
    <row r="24" spans="1:23" ht="12.75" customHeight="1">
      <c r="A24" s="141"/>
      <c r="B24" s="141"/>
      <c r="C24" s="141"/>
      <c r="D24" s="142"/>
      <c r="E24" s="142"/>
      <c r="F24" s="142" t="s">
        <v>42</v>
      </c>
      <c r="G24" s="142"/>
      <c r="H24" s="105">
        <v>1385952</v>
      </c>
      <c r="I24" s="105">
        <v>23000</v>
      </c>
      <c r="J24" s="105">
        <v>5000</v>
      </c>
      <c r="K24" s="105">
        <v>0</v>
      </c>
      <c r="L24" s="105">
        <v>5000</v>
      </c>
      <c r="M24" s="105">
        <v>0</v>
      </c>
      <c r="N24" s="105">
        <v>0</v>
      </c>
      <c r="O24" s="105">
        <v>18000</v>
      </c>
      <c r="P24" s="105">
        <v>0</v>
      </c>
      <c r="Q24" s="105">
        <v>0</v>
      </c>
      <c r="R24" s="105">
        <v>1362952</v>
      </c>
      <c r="S24" s="105">
        <v>1362952</v>
      </c>
      <c r="T24" s="143">
        <v>1362952</v>
      </c>
      <c r="U24" s="143"/>
      <c r="V24" s="105">
        <v>0</v>
      </c>
      <c r="W24" s="105">
        <v>0</v>
      </c>
    </row>
    <row r="25" spans="1:23" ht="12.75" customHeight="1">
      <c r="A25" s="141" t="s">
        <v>177</v>
      </c>
      <c r="B25" s="141" t="s">
        <v>33</v>
      </c>
      <c r="C25" s="141" t="s">
        <v>33</v>
      </c>
      <c r="D25" s="142" t="s">
        <v>178</v>
      </c>
      <c r="E25" s="142"/>
      <c r="F25" s="142" t="s">
        <v>45</v>
      </c>
      <c r="G25" s="142"/>
      <c r="H25" s="105">
        <v>13501113</v>
      </c>
      <c r="I25" s="105">
        <v>13359798</v>
      </c>
      <c r="J25" s="105">
        <v>12767298</v>
      </c>
      <c r="K25" s="105">
        <v>9309026</v>
      </c>
      <c r="L25" s="105">
        <v>3458272</v>
      </c>
      <c r="M25" s="105">
        <v>0</v>
      </c>
      <c r="N25" s="105">
        <v>592500</v>
      </c>
      <c r="O25" s="105">
        <v>0</v>
      </c>
      <c r="P25" s="105">
        <v>0</v>
      </c>
      <c r="Q25" s="105">
        <v>0</v>
      </c>
      <c r="R25" s="105">
        <v>141315</v>
      </c>
      <c r="S25" s="105">
        <v>141315</v>
      </c>
      <c r="T25" s="143">
        <v>0</v>
      </c>
      <c r="U25" s="143"/>
      <c r="V25" s="105">
        <v>0</v>
      </c>
      <c r="W25" s="105">
        <v>0</v>
      </c>
    </row>
    <row r="26" spans="1:23" ht="12.75" customHeight="1">
      <c r="A26" s="141"/>
      <c r="B26" s="141"/>
      <c r="C26" s="141"/>
      <c r="D26" s="142"/>
      <c r="E26" s="142"/>
      <c r="F26" s="142" t="s">
        <v>44</v>
      </c>
      <c r="G26" s="142"/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43">
        <v>0</v>
      </c>
      <c r="U26" s="143"/>
      <c r="V26" s="105">
        <v>0</v>
      </c>
      <c r="W26" s="105">
        <v>0</v>
      </c>
    </row>
    <row r="27" spans="1:23" ht="12.75" customHeight="1">
      <c r="A27" s="141"/>
      <c r="B27" s="141"/>
      <c r="C27" s="141"/>
      <c r="D27" s="142"/>
      <c r="E27" s="142"/>
      <c r="F27" s="142" t="s">
        <v>43</v>
      </c>
      <c r="G27" s="142"/>
      <c r="H27" s="105">
        <v>15660</v>
      </c>
      <c r="I27" s="105">
        <v>15660</v>
      </c>
      <c r="J27" s="105">
        <v>15660</v>
      </c>
      <c r="K27" s="105">
        <v>0</v>
      </c>
      <c r="L27" s="105">
        <v>15660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43">
        <v>0</v>
      </c>
      <c r="U27" s="143"/>
      <c r="V27" s="105">
        <v>0</v>
      </c>
      <c r="W27" s="105">
        <v>0</v>
      </c>
    </row>
    <row r="28" spans="1:23" ht="12.75" customHeight="1">
      <c r="A28" s="141"/>
      <c r="B28" s="141"/>
      <c r="C28" s="141"/>
      <c r="D28" s="142"/>
      <c r="E28" s="142"/>
      <c r="F28" s="142" t="s">
        <v>42</v>
      </c>
      <c r="G28" s="142"/>
      <c r="H28" s="105">
        <v>13516773</v>
      </c>
      <c r="I28" s="105">
        <v>13375458</v>
      </c>
      <c r="J28" s="105">
        <v>12782958</v>
      </c>
      <c r="K28" s="105">
        <v>9309026</v>
      </c>
      <c r="L28" s="105">
        <v>3473932</v>
      </c>
      <c r="M28" s="105">
        <v>0</v>
      </c>
      <c r="N28" s="105">
        <v>592500</v>
      </c>
      <c r="O28" s="105">
        <v>0</v>
      </c>
      <c r="P28" s="105">
        <v>0</v>
      </c>
      <c r="Q28" s="105">
        <v>0</v>
      </c>
      <c r="R28" s="105">
        <v>141315</v>
      </c>
      <c r="S28" s="105">
        <v>141315</v>
      </c>
      <c r="T28" s="143">
        <v>0</v>
      </c>
      <c r="U28" s="143"/>
      <c r="V28" s="105">
        <v>0</v>
      </c>
      <c r="W28" s="105">
        <v>0</v>
      </c>
    </row>
    <row r="29" spans="1:23" ht="12.75" customHeight="1">
      <c r="A29" s="141" t="s">
        <v>33</v>
      </c>
      <c r="B29" s="141" t="s">
        <v>289</v>
      </c>
      <c r="C29" s="141" t="s">
        <v>33</v>
      </c>
      <c r="D29" s="142" t="s">
        <v>100</v>
      </c>
      <c r="E29" s="142"/>
      <c r="F29" s="142" t="s">
        <v>45</v>
      </c>
      <c r="G29" s="142"/>
      <c r="H29" s="105">
        <v>1238000</v>
      </c>
      <c r="I29" s="105">
        <v>1238000</v>
      </c>
      <c r="J29" s="105">
        <v>1238000</v>
      </c>
      <c r="K29" s="105">
        <v>0</v>
      </c>
      <c r="L29" s="105">
        <v>1238000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43">
        <v>0</v>
      </c>
      <c r="U29" s="143"/>
      <c r="V29" s="105">
        <v>0</v>
      </c>
      <c r="W29" s="105">
        <v>0</v>
      </c>
    </row>
    <row r="30" spans="1:23" ht="12.75" customHeight="1">
      <c r="A30" s="141"/>
      <c r="B30" s="141"/>
      <c r="C30" s="141"/>
      <c r="D30" s="142"/>
      <c r="E30" s="142"/>
      <c r="F30" s="142" t="s">
        <v>44</v>
      </c>
      <c r="G30" s="142"/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43">
        <v>0</v>
      </c>
      <c r="U30" s="143"/>
      <c r="V30" s="105">
        <v>0</v>
      </c>
      <c r="W30" s="105">
        <v>0</v>
      </c>
    </row>
    <row r="31" spans="1:23" ht="12.75" customHeight="1">
      <c r="A31" s="141"/>
      <c r="B31" s="141"/>
      <c r="C31" s="141"/>
      <c r="D31" s="142"/>
      <c r="E31" s="142"/>
      <c r="F31" s="142" t="s">
        <v>43</v>
      </c>
      <c r="G31" s="142"/>
      <c r="H31" s="105">
        <v>15660</v>
      </c>
      <c r="I31" s="105">
        <v>15660</v>
      </c>
      <c r="J31" s="105">
        <v>15660</v>
      </c>
      <c r="K31" s="105">
        <v>0</v>
      </c>
      <c r="L31" s="105">
        <v>15660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43">
        <v>0</v>
      </c>
      <c r="U31" s="143"/>
      <c r="V31" s="105">
        <v>0</v>
      </c>
      <c r="W31" s="105">
        <v>0</v>
      </c>
    </row>
    <row r="32" spans="1:23" ht="12.75" customHeight="1">
      <c r="A32" s="141"/>
      <c r="B32" s="141"/>
      <c r="C32" s="141"/>
      <c r="D32" s="142"/>
      <c r="E32" s="142"/>
      <c r="F32" s="142" t="s">
        <v>42</v>
      </c>
      <c r="G32" s="142"/>
      <c r="H32" s="105">
        <v>1253660</v>
      </c>
      <c r="I32" s="105">
        <v>1253660</v>
      </c>
      <c r="J32" s="105">
        <v>1253660</v>
      </c>
      <c r="K32" s="105">
        <v>0</v>
      </c>
      <c r="L32" s="105">
        <v>1253660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43">
        <v>0</v>
      </c>
      <c r="U32" s="143"/>
      <c r="V32" s="105">
        <v>0</v>
      </c>
      <c r="W32" s="105">
        <v>0</v>
      </c>
    </row>
    <row r="33" spans="1:23" ht="12.75" customHeight="1">
      <c r="A33" s="141" t="s">
        <v>179</v>
      </c>
      <c r="B33" s="141" t="s">
        <v>33</v>
      </c>
      <c r="C33" s="141" t="s">
        <v>33</v>
      </c>
      <c r="D33" s="142" t="s">
        <v>180</v>
      </c>
      <c r="E33" s="142"/>
      <c r="F33" s="142" t="s">
        <v>45</v>
      </c>
      <c r="G33" s="142"/>
      <c r="H33" s="105">
        <v>28379755</v>
      </c>
      <c r="I33" s="105">
        <v>27084426</v>
      </c>
      <c r="J33" s="105">
        <v>27018126</v>
      </c>
      <c r="K33" s="105">
        <v>20761059</v>
      </c>
      <c r="L33" s="105">
        <v>6257067</v>
      </c>
      <c r="M33" s="105">
        <v>0</v>
      </c>
      <c r="N33" s="105">
        <v>66300</v>
      </c>
      <c r="O33" s="105">
        <v>0</v>
      </c>
      <c r="P33" s="105">
        <v>0</v>
      </c>
      <c r="Q33" s="105">
        <v>0</v>
      </c>
      <c r="R33" s="105">
        <v>1295329</v>
      </c>
      <c r="S33" s="105">
        <v>1295329</v>
      </c>
      <c r="T33" s="143">
        <v>0</v>
      </c>
      <c r="U33" s="143"/>
      <c r="V33" s="105">
        <v>0</v>
      </c>
      <c r="W33" s="105">
        <v>0</v>
      </c>
    </row>
    <row r="34" spans="1:23" ht="12.75" customHeight="1">
      <c r="A34" s="141"/>
      <c r="B34" s="141"/>
      <c r="C34" s="141"/>
      <c r="D34" s="142"/>
      <c r="E34" s="142"/>
      <c r="F34" s="142" t="s">
        <v>44</v>
      </c>
      <c r="G34" s="142"/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43">
        <v>0</v>
      </c>
      <c r="U34" s="143"/>
      <c r="V34" s="105">
        <v>0</v>
      </c>
      <c r="W34" s="105">
        <v>0</v>
      </c>
    </row>
    <row r="35" spans="1:23" ht="12.75" customHeight="1">
      <c r="A35" s="141"/>
      <c r="B35" s="141"/>
      <c r="C35" s="141"/>
      <c r="D35" s="142"/>
      <c r="E35" s="142"/>
      <c r="F35" s="142" t="s">
        <v>43</v>
      </c>
      <c r="G35" s="142"/>
      <c r="H35" s="105">
        <v>254264</v>
      </c>
      <c r="I35" s="105">
        <v>26714</v>
      </c>
      <c r="J35" s="105">
        <v>26714</v>
      </c>
      <c r="K35" s="105">
        <v>25714</v>
      </c>
      <c r="L35" s="105">
        <v>1000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227550</v>
      </c>
      <c r="S35" s="105">
        <v>227550</v>
      </c>
      <c r="T35" s="143">
        <v>0</v>
      </c>
      <c r="U35" s="143"/>
      <c r="V35" s="105">
        <v>0</v>
      </c>
      <c r="W35" s="105">
        <v>0</v>
      </c>
    </row>
    <row r="36" spans="1:23" ht="12.75" customHeight="1">
      <c r="A36" s="141"/>
      <c r="B36" s="141"/>
      <c r="C36" s="141"/>
      <c r="D36" s="142"/>
      <c r="E36" s="142"/>
      <c r="F36" s="142" t="s">
        <v>42</v>
      </c>
      <c r="G36" s="142"/>
      <c r="H36" s="105">
        <v>28634019</v>
      </c>
      <c r="I36" s="105">
        <v>27111140</v>
      </c>
      <c r="J36" s="105">
        <v>27044840</v>
      </c>
      <c r="K36" s="105">
        <v>20786773</v>
      </c>
      <c r="L36" s="105">
        <v>6258067</v>
      </c>
      <c r="M36" s="105">
        <v>0</v>
      </c>
      <c r="N36" s="105">
        <v>66300</v>
      </c>
      <c r="O36" s="105">
        <v>0</v>
      </c>
      <c r="P36" s="105">
        <v>0</v>
      </c>
      <c r="Q36" s="105">
        <v>0</v>
      </c>
      <c r="R36" s="105">
        <v>1522879</v>
      </c>
      <c r="S36" s="105">
        <v>1522879</v>
      </c>
      <c r="T36" s="143">
        <v>0</v>
      </c>
      <c r="U36" s="143"/>
      <c r="V36" s="105">
        <v>0</v>
      </c>
      <c r="W36" s="105">
        <v>0</v>
      </c>
    </row>
    <row r="37" spans="1:23" ht="12.75" customHeight="1">
      <c r="A37" s="141" t="s">
        <v>33</v>
      </c>
      <c r="B37" s="141" t="s">
        <v>290</v>
      </c>
      <c r="C37" s="141" t="s">
        <v>33</v>
      </c>
      <c r="D37" s="142" t="s">
        <v>291</v>
      </c>
      <c r="E37" s="142"/>
      <c r="F37" s="142" t="s">
        <v>45</v>
      </c>
      <c r="G37" s="142"/>
      <c r="H37" s="105">
        <v>2768369</v>
      </c>
      <c r="I37" s="105">
        <v>1583040</v>
      </c>
      <c r="J37" s="105">
        <v>1582740</v>
      </c>
      <c r="K37" s="105">
        <v>1067559</v>
      </c>
      <c r="L37" s="105">
        <v>515181</v>
      </c>
      <c r="M37" s="105">
        <v>0</v>
      </c>
      <c r="N37" s="105">
        <v>300</v>
      </c>
      <c r="O37" s="105">
        <v>0</v>
      </c>
      <c r="P37" s="105">
        <v>0</v>
      </c>
      <c r="Q37" s="105">
        <v>0</v>
      </c>
      <c r="R37" s="105">
        <v>1185329</v>
      </c>
      <c r="S37" s="105">
        <v>1185329</v>
      </c>
      <c r="T37" s="143">
        <v>0</v>
      </c>
      <c r="U37" s="143"/>
      <c r="V37" s="105">
        <v>0</v>
      </c>
      <c r="W37" s="105">
        <v>0</v>
      </c>
    </row>
    <row r="38" spans="1:23" ht="12.75" customHeight="1">
      <c r="A38" s="141"/>
      <c r="B38" s="141"/>
      <c r="C38" s="141"/>
      <c r="D38" s="142"/>
      <c r="E38" s="142"/>
      <c r="F38" s="142" t="s">
        <v>44</v>
      </c>
      <c r="G38" s="142"/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43">
        <v>0</v>
      </c>
      <c r="U38" s="143"/>
      <c r="V38" s="105">
        <v>0</v>
      </c>
      <c r="W38" s="105">
        <v>0</v>
      </c>
    </row>
    <row r="39" spans="1:23" ht="12.75" customHeight="1">
      <c r="A39" s="141"/>
      <c r="B39" s="141"/>
      <c r="C39" s="141"/>
      <c r="D39" s="142"/>
      <c r="E39" s="142"/>
      <c r="F39" s="142" t="s">
        <v>43</v>
      </c>
      <c r="G39" s="142"/>
      <c r="H39" s="105">
        <v>242468</v>
      </c>
      <c r="I39" s="105">
        <v>14918</v>
      </c>
      <c r="J39" s="105">
        <v>14918</v>
      </c>
      <c r="K39" s="105">
        <v>13918</v>
      </c>
      <c r="L39" s="105">
        <v>1000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227550</v>
      </c>
      <c r="S39" s="105">
        <v>227550</v>
      </c>
      <c r="T39" s="143">
        <v>0</v>
      </c>
      <c r="U39" s="143"/>
      <c r="V39" s="105">
        <v>0</v>
      </c>
      <c r="W39" s="105">
        <v>0</v>
      </c>
    </row>
    <row r="40" spans="1:23" ht="12.75" customHeight="1">
      <c r="A40" s="141"/>
      <c r="B40" s="141"/>
      <c r="C40" s="141"/>
      <c r="D40" s="142"/>
      <c r="E40" s="142"/>
      <c r="F40" s="142" t="s">
        <v>42</v>
      </c>
      <c r="G40" s="142"/>
      <c r="H40" s="105">
        <v>3010837</v>
      </c>
      <c r="I40" s="105">
        <v>1597958</v>
      </c>
      <c r="J40" s="105">
        <v>1597658</v>
      </c>
      <c r="K40" s="105">
        <v>1081477</v>
      </c>
      <c r="L40" s="105">
        <v>516181</v>
      </c>
      <c r="M40" s="105">
        <v>0</v>
      </c>
      <c r="N40" s="105">
        <v>300</v>
      </c>
      <c r="O40" s="105">
        <v>0</v>
      </c>
      <c r="P40" s="105">
        <v>0</v>
      </c>
      <c r="Q40" s="105">
        <v>0</v>
      </c>
      <c r="R40" s="105">
        <v>1412879</v>
      </c>
      <c r="S40" s="105">
        <v>1412879</v>
      </c>
      <c r="T40" s="143">
        <v>0</v>
      </c>
      <c r="U40" s="143"/>
      <c r="V40" s="105">
        <v>0</v>
      </c>
      <c r="W40" s="105">
        <v>0</v>
      </c>
    </row>
    <row r="41" spans="1:23" ht="12.75" customHeight="1">
      <c r="A41" s="141" t="s">
        <v>33</v>
      </c>
      <c r="B41" s="141" t="s">
        <v>205</v>
      </c>
      <c r="C41" s="141" t="s">
        <v>33</v>
      </c>
      <c r="D41" s="142" t="s">
        <v>100</v>
      </c>
      <c r="E41" s="142"/>
      <c r="F41" s="142" t="s">
        <v>45</v>
      </c>
      <c r="G41" s="142"/>
      <c r="H41" s="105">
        <v>616300</v>
      </c>
      <c r="I41" s="105">
        <v>616300</v>
      </c>
      <c r="J41" s="105">
        <v>616300</v>
      </c>
      <c r="K41" s="105">
        <v>326700</v>
      </c>
      <c r="L41" s="105">
        <v>289600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43">
        <v>0</v>
      </c>
      <c r="U41" s="143"/>
      <c r="V41" s="105">
        <v>0</v>
      </c>
      <c r="W41" s="105">
        <v>0</v>
      </c>
    </row>
    <row r="42" spans="1:23" ht="12.75" customHeight="1">
      <c r="A42" s="141"/>
      <c r="B42" s="141"/>
      <c r="C42" s="141"/>
      <c r="D42" s="142"/>
      <c r="E42" s="142"/>
      <c r="F42" s="142" t="s">
        <v>44</v>
      </c>
      <c r="G42" s="142"/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43">
        <v>0</v>
      </c>
      <c r="U42" s="143"/>
      <c r="V42" s="105">
        <v>0</v>
      </c>
      <c r="W42" s="105">
        <v>0</v>
      </c>
    </row>
    <row r="43" spans="1:23" ht="12.75" customHeight="1">
      <c r="A43" s="141"/>
      <c r="B43" s="141"/>
      <c r="C43" s="141"/>
      <c r="D43" s="142"/>
      <c r="E43" s="142"/>
      <c r="F43" s="142" t="s">
        <v>43</v>
      </c>
      <c r="G43" s="142"/>
      <c r="H43" s="105">
        <v>11796</v>
      </c>
      <c r="I43" s="105">
        <v>11796</v>
      </c>
      <c r="J43" s="105">
        <v>11796</v>
      </c>
      <c r="K43" s="105">
        <v>11796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43">
        <v>0</v>
      </c>
      <c r="U43" s="143"/>
      <c r="V43" s="105">
        <v>0</v>
      </c>
      <c r="W43" s="105">
        <v>0</v>
      </c>
    </row>
    <row r="44" spans="1:23" ht="12.75" customHeight="1">
      <c r="A44" s="141"/>
      <c r="B44" s="141"/>
      <c r="C44" s="141"/>
      <c r="D44" s="142"/>
      <c r="E44" s="142"/>
      <c r="F44" s="142" t="s">
        <v>42</v>
      </c>
      <c r="G44" s="142"/>
      <c r="H44" s="105">
        <v>628096</v>
      </c>
      <c r="I44" s="105">
        <v>628096</v>
      </c>
      <c r="J44" s="105">
        <v>628096</v>
      </c>
      <c r="K44" s="105">
        <v>338496</v>
      </c>
      <c r="L44" s="105">
        <v>289600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43">
        <v>0</v>
      </c>
      <c r="U44" s="143"/>
      <c r="V44" s="105">
        <v>0</v>
      </c>
      <c r="W44" s="105">
        <v>0</v>
      </c>
    </row>
    <row r="45" spans="1:23" ht="12.75" customHeight="1">
      <c r="A45" s="141" t="s">
        <v>292</v>
      </c>
      <c r="B45" s="141" t="s">
        <v>33</v>
      </c>
      <c r="C45" s="141" t="s">
        <v>33</v>
      </c>
      <c r="D45" s="142" t="s">
        <v>293</v>
      </c>
      <c r="E45" s="142"/>
      <c r="F45" s="142" t="s">
        <v>45</v>
      </c>
      <c r="G45" s="142"/>
      <c r="H45" s="105">
        <v>463500</v>
      </c>
      <c r="I45" s="105">
        <v>402000</v>
      </c>
      <c r="J45" s="105">
        <v>27000</v>
      </c>
      <c r="K45" s="105">
        <v>5000</v>
      </c>
      <c r="L45" s="105">
        <v>22000</v>
      </c>
      <c r="M45" s="105">
        <v>375000</v>
      </c>
      <c r="N45" s="105">
        <v>0</v>
      </c>
      <c r="O45" s="105">
        <v>0</v>
      </c>
      <c r="P45" s="105">
        <v>0</v>
      </c>
      <c r="Q45" s="105">
        <v>0</v>
      </c>
      <c r="R45" s="105">
        <v>61500</v>
      </c>
      <c r="S45" s="105">
        <v>61500</v>
      </c>
      <c r="T45" s="143">
        <v>0</v>
      </c>
      <c r="U45" s="143"/>
      <c r="V45" s="105">
        <v>0</v>
      </c>
      <c r="W45" s="105">
        <v>0</v>
      </c>
    </row>
    <row r="46" spans="1:23" ht="12.75" customHeight="1">
      <c r="A46" s="141"/>
      <c r="B46" s="141"/>
      <c r="C46" s="141"/>
      <c r="D46" s="142"/>
      <c r="E46" s="142"/>
      <c r="F46" s="142" t="s">
        <v>44</v>
      </c>
      <c r="G46" s="142"/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43">
        <v>0</v>
      </c>
      <c r="U46" s="143"/>
      <c r="V46" s="105">
        <v>0</v>
      </c>
      <c r="W46" s="105">
        <v>0</v>
      </c>
    </row>
    <row r="47" spans="1:23" ht="12.75" customHeight="1">
      <c r="A47" s="141"/>
      <c r="B47" s="141"/>
      <c r="C47" s="141"/>
      <c r="D47" s="142"/>
      <c r="E47" s="142"/>
      <c r="F47" s="142" t="s">
        <v>43</v>
      </c>
      <c r="G47" s="142"/>
      <c r="H47" s="105">
        <v>132006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132006</v>
      </c>
      <c r="S47" s="105">
        <v>132006</v>
      </c>
      <c r="T47" s="143">
        <v>0</v>
      </c>
      <c r="U47" s="143"/>
      <c r="V47" s="105">
        <v>0</v>
      </c>
      <c r="W47" s="105">
        <v>0</v>
      </c>
    </row>
    <row r="48" spans="1:23" ht="12.75" customHeight="1">
      <c r="A48" s="141"/>
      <c r="B48" s="141"/>
      <c r="C48" s="141"/>
      <c r="D48" s="142"/>
      <c r="E48" s="142"/>
      <c r="F48" s="142" t="s">
        <v>42</v>
      </c>
      <c r="G48" s="142"/>
      <c r="H48" s="105">
        <v>595506</v>
      </c>
      <c r="I48" s="105">
        <v>402000</v>
      </c>
      <c r="J48" s="105">
        <v>27000</v>
      </c>
      <c r="K48" s="105">
        <v>5000</v>
      </c>
      <c r="L48" s="105">
        <v>22000</v>
      </c>
      <c r="M48" s="105">
        <v>375000</v>
      </c>
      <c r="N48" s="105">
        <v>0</v>
      </c>
      <c r="O48" s="105">
        <v>0</v>
      </c>
      <c r="P48" s="105">
        <v>0</v>
      </c>
      <c r="Q48" s="105">
        <v>0</v>
      </c>
      <c r="R48" s="105">
        <v>193506</v>
      </c>
      <c r="S48" s="105">
        <v>193506</v>
      </c>
      <c r="T48" s="143">
        <v>0</v>
      </c>
      <c r="U48" s="143"/>
      <c r="V48" s="105">
        <v>0</v>
      </c>
      <c r="W48" s="105">
        <v>0</v>
      </c>
    </row>
    <row r="49" spans="1:23" ht="12.75" customHeight="1">
      <c r="A49" s="141" t="s">
        <v>33</v>
      </c>
      <c r="B49" s="141" t="s">
        <v>294</v>
      </c>
      <c r="C49" s="141" t="s">
        <v>33</v>
      </c>
      <c r="D49" s="142" t="s">
        <v>100</v>
      </c>
      <c r="E49" s="142"/>
      <c r="F49" s="142" t="s">
        <v>45</v>
      </c>
      <c r="G49" s="142"/>
      <c r="H49" s="105">
        <v>88500</v>
      </c>
      <c r="I49" s="105">
        <v>27000</v>
      </c>
      <c r="J49" s="105">
        <v>27000</v>
      </c>
      <c r="K49" s="105">
        <v>5000</v>
      </c>
      <c r="L49" s="105">
        <v>22000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61500</v>
      </c>
      <c r="S49" s="105">
        <v>61500</v>
      </c>
      <c r="T49" s="143">
        <v>0</v>
      </c>
      <c r="U49" s="143"/>
      <c r="V49" s="105">
        <v>0</v>
      </c>
      <c r="W49" s="105">
        <v>0</v>
      </c>
    </row>
    <row r="50" spans="1:23" ht="12.75" customHeight="1">
      <c r="A50" s="141"/>
      <c r="B50" s="141"/>
      <c r="C50" s="141"/>
      <c r="D50" s="142"/>
      <c r="E50" s="142"/>
      <c r="F50" s="142" t="s">
        <v>44</v>
      </c>
      <c r="G50" s="142"/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43">
        <v>0</v>
      </c>
      <c r="U50" s="143"/>
      <c r="V50" s="105">
        <v>0</v>
      </c>
      <c r="W50" s="105">
        <v>0</v>
      </c>
    </row>
    <row r="51" spans="1:23" ht="12.75" customHeight="1">
      <c r="A51" s="141"/>
      <c r="B51" s="141"/>
      <c r="C51" s="141"/>
      <c r="D51" s="142"/>
      <c r="E51" s="142"/>
      <c r="F51" s="142" t="s">
        <v>43</v>
      </c>
      <c r="G51" s="142"/>
      <c r="H51" s="105">
        <v>132006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132006</v>
      </c>
      <c r="S51" s="105">
        <v>132006</v>
      </c>
      <c r="T51" s="143">
        <v>0</v>
      </c>
      <c r="U51" s="143"/>
      <c r="V51" s="105">
        <v>0</v>
      </c>
      <c r="W51" s="105">
        <v>0</v>
      </c>
    </row>
    <row r="52" spans="1:23" ht="12.75" customHeight="1">
      <c r="A52" s="141"/>
      <c r="B52" s="141"/>
      <c r="C52" s="141"/>
      <c r="D52" s="142"/>
      <c r="E52" s="142"/>
      <c r="F52" s="142" t="s">
        <v>42</v>
      </c>
      <c r="G52" s="142"/>
      <c r="H52" s="105">
        <v>220506</v>
      </c>
      <c r="I52" s="105">
        <v>27000</v>
      </c>
      <c r="J52" s="105">
        <v>27000</v>
      </c>
      <c r="K52" s="105">
        <v>5000</v>
      </c>
      <c r="L52" s="105">
        <v>22000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193506</v>
      </c>
      <c r="S52" s="105">
        <v>193506</v>
      </c>
      <c r="T52" s="143">
        <v>0</v>
      </c>
      <c r="U52" s="143"/>
      <c r="V52" s="105">
        <v>0</v>
      </c>
      <c r="W52" s="105">
        <v>0</v>
      </c>
    </row>
    <row r="53" spans="1:23" ht="12.75" customHeight="1">
      <c r="A53" s="148" t="s">
        <v>16</v>
      </c>
      <c r="B53" s="148"/>
      <c r="C53" s="148"/>
      <c r="D53" s="148"/>
      <c r="E53" s="148"/>
      <c r="F53" s="142" t="s">
        <v>45</v>
      </c>
      <c r="G53" s="142"/>
      <c r="H53" s="106">
        <v>124944883</v>
      </c>
      <c r="I53" s="104"/>
      <c r="J53" s="106">
        <v>94967654</v>
      </c>
      <c r="K53" s="106">
        <v>70306391</v>
      </c>
      <c r="L53" s="106">
        <v>24661263</v>
      </c>
      <c r="M53" s="106">
        <v>3365500</v>
      </c>
      <c r="N53" s="106">
        <v>3094238</v>
      </c>
      <c r="O53" s="106">
        <v>134918</v>
      </c>
      <c r="P53" s="106">
        <v>809017</v>
      </c>
      <c r="Q53" s="106">
        <v>0</v>
      </c>
      <c r="R53" s="106">
        <v>22573556</v>
      </c>
      <c r="S53" s="106">
        <v>22573556</v>
      </c>
      <c r="T53" s="147">
        <v>802410</v>
      </c>
      <c r="U53" s="147"/>
      <c r="V53" s="106">
        <v>0</v>
      </c>
      <c r="W53" s="105">
        <v>0</v>
      </c>
    </row>
    <row r="54" spans="1:23" ht="12.75" customHeight="1">
      <c r="A54" s="148"/>
      <c r="B54" s="148"/>
      <c r="C54" s="148"/>
      <c r="D54" s="148"/>
      <c r="E54" s="148"/>
      <c r="F54" s="142" t="s">
        <v>44</v>
      </c>
      <c r="G54" s="142"/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47">
        <v>0</v>
      </c>
      <c r="U54" s="147"/>
      <c r="V54" s="106">
        <v>0</v>
      </c>
      <c r="W54" s="105">
        <v>0</v>
      </c>
    </row>
    <row r="55" spans="1:23" ht="12.75" customHeight="1">
      <c r="A55" s="148"/>
      <c r="B55" s="148"/>
      <c r="C55" s="148"/>
      <c r="D55" s="148"/>
      <c r="E55" s="148"/>
      <c r="F55" s="142" t="s">
        <v>43</v>
      </c>
      <c r="G55" s="142"/>
      <c r="H55" s="106">
        <v>1081167</v>
      </c>
      <c r="I55" s="106">
        <v>42374</v>
      </c>
      <c r="J55" s="106">
        <v>42374</v>
      </c>
      <c r="K55" s="106">
        <v>25714</v>
      </c>
      <c r="L55" s="106">
        <v>16660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1038793</v>
      </c>
      <c r="S55" s="106">
        <v>1038793</v>
      </c>
      <c r="T55" s="147">
        <v>560542</v>
      </c>
      <c r="U55" s="147"/>
      <c r="V55" s="106">
        <v>0</v>
      </c>
      <c r="W55" s="105">
        <v>0</v>
      </c>
    </row>
    <row r="56" spans="1:23" ht="12.75" customHeight="1">
      <c r="A56" s="148"/>
      <c r="B56" s="148"/>
      <c r="C56" s="148"/>
      <c r="D56" s="148"/>
      <c r="E56" s="148"/>
      <c r="F56" s="142" t="s">
        <v>42</v>
      </c>
      <c r="G56" s="142"/>
      <c r="H56" s="106">
        <v>126026050</v>
      </c>
      <c r="I56" s="104"/>
      <c r="J56" s="106">
        <v>95010028</v>
      </c>
      <c r="K56" s="106">
        <v>70332105</v>
      </c>
      <c r="L56" s="106">
        <v>24677923</v>
      </c>
      <c r="M56" s="106">
        <v>3365500</v>
      </c>
      <c r="N56" s="106">
        <v>3094238</v>
      </c>
      <c r="O56" s="106">
        <v>134918</v>
      </c>
      <c r="P56" s="106">
        <v>809017</v>
      </c>
      <c r="Q56" s="106">
        <v>0</v>
      </c>
      <c r="R56" s="106">
        <v>23612349</v>
      </c>
      <c r="S56" s="106">
        <v>23612349</v>
      </c>
      <c r="T56" s="147">
        <v>1362952</v>
      </c>
      <c r="U56" s="147"/>
      <c r="V56" s="106">
        <v>0</v>
      </c>
      <c r="W56" s="105">
        <v>0</v>
      </c>
    </row>
  </sheetData>
  <sheetProtection/>
  <mergeCells count="167">
    <mergeCell ref="A53:E56"/>
    <mergeCell ref="F55:G55"/>
    <mergeCell ref="T55:U55"/>
    <mergeCell ref="F56:G56"/>
    <mergeCell ref="T56:U56"/>
    <mergeCell ref="F52:G52"/>
    <mergeCell ref="T52:U52"/>
    <mergeCell ref="F53:G53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37:G37"/>
    <mergeCell ref="T37:U37"/>
    <mergeCell ref="F38:G38"/>
    <mergeCell ref="T38:U38"/>
    <mergeCell ref="F39:G39"/>
    <mergeCell ref="T39:U39"/>
    <mergeCell ref="A33:A36"/>
    <mergeCell ref="B33:B36"/>
    <mergeCell ref="C33:C36"/>
    <mergeCell ref="D33:E36"/>
    <mergeCell ref="A37:A40"/>
    <mergeCell ref="B37:B40"/>
    <mergeCell ref="C37:C40"/>
    <mergeCell ref="D37:E40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T21:U21"/>
    <mergeCell ref="F22:G22"/>
    <mergeCell ref="T22:U22"/>
    <mergeCell ref="F23:G23"/>
    <mergeCell ref="T23:U23"/>
    <mergeCell ref="F24:G24"/>
    <mergeCell ref="T24:U24"/>
    <mergeCell ref="A21:A24"/>
    <mergeCell ref="B21:B24"/>
    <mergeCell ref="C21:C24"/>
    <mergeCell ref="D21:E24"/>
    <mergeCell ref="F21:G21"/>
    <mergeCell ref="F19:G19"/>
    <mergeCell ref="A17:A20"/>
    <mergeCell ref="B17:B20"/>
    <mergeCell ref="C17:C20"/>
    <mergeCell ref="F17:G17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D17:E20"/>
    <mergeCell ref="F18:G18"/>
    <mergeCell ref="B13:B16"/>
    <mergeCell ref="C13:C16"/>
    <mergeCell ref="D13:E16"/>
    <mergeCell ref="F13:G13"/>
    <mergeCell ref="T17:U17"/>
    <mergeCell ref="T11:U11"/>
    <mergeCell ref="F12:G12"/>
    <mergeCell ref="T12:U12"/>
    <mergeCell ref="T18:U18"/>
    <mergeCell ref="T13:U13"/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97"/>
  <sheetViews>
    <sheetView workbookViewId="0" topLeftCell="A1">
      <selection activeCell="V8" sqref="V8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75"/>
      <c r="B1" s="75"/>
      <c r="C1" s="75"/>
      <c r="D1" s="75"/>
      <c r="E1" s="75"/>
      <c r="F1" s="75"/>
      <c r="G1" s="75"/>
      <c r="H1" s="75"/>
      <c r="I1" s="75"/>
      <c r="J1" s="160" t="s">
        <v>326</v>
      </c>
      <c r="K1" s="160"/>
      <c r="L1" s="160"/>
      <c r="M1" s="160"/>
      <c r="N1" s="160"/>
      <c r="O1" s="160"/>
    </row>
    <row r="2" spans="1:15" ht="15.75">
      <c r="A2" s="149" t="s">
        <v>223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74"/>
      <c r="O2" s="74"/>
    </row>
    <row r="3" spans="1:15" ht="27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61" t="s">
        <v>0</v>
      </c>
      <c r="N3" s="161"/>
      <c r="O3" s="161"/>
    </row>
    <row r="4" spans="1:15" ht="12.75" customHeight="1">
      <c r="A4" s="150" t="s">
        <v>98</v>
      </c>
      <c r="B4" s="150" t="s">
        <v>1</v>
      </c>
      <c r="C4" s="150" t="s">
        <v>97</v>
      </c>
      <c r="D4" s="150" t="s">
        <v>125</v>
      </c>
      <c r="E4" s="150" t="s">
        <v>124</v>
      </c>
      <c r="F4" s="151" t="s">
        <v>96</v>
      </c>
      <c r="G4" s="152"/>
      <c r="H4" s="152"/>
      <c r="I4" s="152"/>
      <c r="J4" s="152"/>
      <c r="K4" s="152"/>
      <c r="L4" s="152"/>
      <c r="M4" s="152"/>
      <c r="N4" s="153"/>
      <c r="O4" s="150" t="s">
        <v>95</v>
      </c>
    </row>
    <row r="5" spans="1:15" ht="12.75" customHeight="1">
      <c r="A5" s="150"/>
      <c r="B5" s="150"/>
      <c r="C5" s="150"/>
      <c r="D5" s="150"/>
      <c r="E5" s="150"/>
      <c r="F5" s="150" t="s">
        <v>222</v>
      </c>
      <c r="G5" s="150" t="s">
        <v>94</v>
      </c>
      <c r="H5" s="150"/>
      <c r="I5" s="150"/>
      <c r="J5" s="150"/>
      <c r="K5" s="150"/>
      <c r="L5" s="150"/>
      <c r="M5" s="150"/>
      <c r="N5" s="150"/>
      <c r="O5" s="150"/>
    </row>
    <row r="6" spans="1:15" ht="12.75" customHeight="1">
      <c r="A6" s="150"/>
      <c r="B6" s="150"/>
      <c r="C6" s="150"/>
      <c r="D6" s="150"/>
      <c r="E6" s="150"/>
      <c r="F6" s="150"/>
      <c r="G6" s="150" t="s">
        <v>93</v>
      </c>
      <c r="H6" s="154" t="s">
        <v>123</v>
      </c>
      <c r="I6" s="157" t="s">
        <v>122</v>
      </c>
      <c r="J6" s="150" t="s">
        <v>92</v>
      </c>
      <c r="K6" s="62" t="s">
        <v>23</v>
      </c>
      <c r="L6" s="150" t="s">
        <v>121</v>
      </c>
      <c r="M6" s="150"/>
      <c r="N6" s="150" t="s">
        <v>91</v>
      </c>
      <c r="O6" s="150"/>
    </row>
    <row r="7" spans="1:15" ht="12.75" customHeight="1">
      <c r="A7" s="150"/>
      <c r="B7" s="150"/>
      <c r="C7" s="150"/>
      <c r="D7" s="150"/>
      <c r="E7" s="150"/>
      <c r="F7" s="150"/>
      <c r="G7" s="150"/>
      <c r="H7" s="155"/>
      <c r="I7" s="158"/>
      <c r="J7" s="150"/>
      <c r="K7" s="169" t="s">
        <v>90</v>
      </c>
      <c r="L7" s="150"/>
      <c r="M7" s="150"/>
      <c r="N7" s="150"/>
      <c r="O7" s="150"/>
    </row>
    <row r="8" spans="1:15" ht="12.75">
      <c r="A8" s="150"/>
      <c r="B8" s="150"/>
      <c r="C8" s="150"/>
      <c r="D8" s="150"/>
      <c r="E8" s="150"/>
      <c r="F8" s="150"/>
      <c r="G8" s="150"/>
      <c r="H8" s="155"/>
      <c r="I8" s="158"/>
      <c r="J8" s="150"/>
      <c r="K8" s="169"/>
      <c r="L8" s="150"/>
      <c r="M8" s="150"/>
      <c r="N8" s="150"/>
      <c r="O8" s="150"/>
    </row>
    <row r="9" spans="1:15" ht="69" customHeight="1">
      <c r="A9" s="150"/>
      <c r="B9" s="150"/>
      <c r="C9" s="150"/>
      <c r="D9" s="150"/>
      <c r="E9" s="150"/>
      <c r="F9" s="150"/>
      <c r="G9" s="150"/>
      <c r="H9" s="156"/>
      <c r="I9" s="159"/>
      <c r="J9" s="150"/>
      <c r="K9" s="169"/>
      <c r="L9" s="150"/>
      <c r="M9" s="150"/>
      <c r="N9" s="150"/>
      <c r="O9" s="150"/>
    </row>
    <row r="10" spans="1:15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170">
        <v>12</v>
      </c>
      <c r="M10" s="171"/>
      <c r="N10" s="24">
        <v>13</v>
      </c>
      <c r="O10" s="24">
        <v>14</v>
      </c>
    </row>
    <row r="11" spans="1:15" ht="63" customHeight="1">
      <c r="A11" s="19" t="s">
        <v>89</v>
      </c>
      <c r="B11" s="19">
        <v>600</v>
      </c>
      <c r="C11" s="19">
        <v>60014</v>
      </c>
      <c r="D11" s="23" t="s">
        <v>196</v>
      </c>
      <c r="E11" s="17">
        <v>233486</v>
      </c>
      <c r="F11" s="17">
        <v>233486</v>
      </c>
      <c r="G11" s="17">
        <v>113486</v>
      </c>
      <c r="H11" s="17">
        <v>0</v>
      </c>
      <c r="I11" s="17">
        <v>0</v>
      </c>
      <c r="J11" s="17">
        <v>0</v>
      </c>
      <c r="K11" s="17">
        <v>0</v>
      </c>
      <c r="L11" s="167" t="s">
        <v>237</v>
      </c>
      <c r="M11" s="168"/>
      <c r="N11" s="17">
        <v>0</v>
      </c>
      <c r="O11" s="16" t="s">
        <v>120</v>
      </c>
    </row>
    <row r="12" spans="1:15" ht="12.75">
      <c r="A12" s="19"/>
      <c r="B12" s="19"/>
      <c r="C12" s="19"/>
      <c r="D12" s="18" t="s">
        <v>106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65">
        <v>0</v>
      </c>
      <c r="M12" s="166"/>
      <c r="N12" s="17">
        <v>0</v>
      </c>
      <c r="O12" s="16"/>
    </row>
    <row r="13" spans="1:15" ht="12.75">
      <c r="A13" s="19"/>
      <c r="B13" s="19"/>
      <c r="C13" s="19"/>
      <c r="D13" s="18" t="s">
        <v>105</v>
      </c>
      <c r="E13" s="17">
        <v>233486</v>
      </c>
      <c r="F13" s="17">
        <v>233486</v>
      </c>
      <c r="G13" s="17">
        <v>113486</v>
      </c>
      <c r="H13" s="17">
        <v>0</v>
      </c>
      <c r="I13" s="17">
        <v>0</v>
      </c>
      <c r="J13" s="17">
        <v>0</v>
      </c>
      <c r="K13" s="17">
        <v>0</v>
      </c>
      <c r="L13" s="165">
        <v>120000</v>
      </c>
      <c r="M13" s="166"/>
      <c r="N13" s="17">
        <f>N11</f>
        <v>0</v>
      </c>
      <c r="O13" s="16"/>
    </row>
    <row r="14" spans="1:15" ht="56.25">
      <c r="A14" s="19" t="s">
        <v>88</v>
      </c>
      <c r="B14" s="19">
        <v>600</v>
      </c>
      <c r="C14" s="19">
        <v>60014</v>
      </c>
      <c r="D14" s="23" t="s">
        <v>197</v>
      </c>
      <c r="E14" s="17">
        <v>561913</v>
      </c>
      <c r="F14" s="17">
        <v>561913</v>
      </c>
      <c r="G14" s="17">
        <v>305913</v>
      </c>
      <c r="H14" s="17">
        <v>0</v>
      </c>
      <c r="I14" s="17">
        <v>0</v>
      </c>
      <c r="J14" s="17">
        <v>0</v>
      </c>
      <c r="K14" s="17">
        <v>0</v>
      </c>
      <c r="L14" s="167" t="s">
        <v>238</v>
      </c>
      <c r="M14" s="168"/>
      <c r="N14" s="17">
        <v>0</v>
      </c>
      <c r="O14" s="16" t="s">
        <v>120</v>
      </c>
    </row>
    <row r="15" spans="1:15" ht="12.75">
      <c r="A15" s="19"/>
      <c r="B15" s="19"/>
      <c r="C15" s="19"/>
      <c r="D15" s="18" t="s">
        <v>106</v>
      </c>
      <c r="E15" s="17">
        <v>0</v>
      </c>
      <c r="F15" s="17">
        <f>G15+J15++L15+N15</f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65">
        <v>0</v>
      </c>
      <c r="M15" s="166"/>
      <c r="N15" s="17">
        <v>0</v>
      </c>
      <c r="O15" s="16"/>
    </row>
    <row r="16" spans="1:15" ht="12.75">
      <c r="A16" s="19"/>
      <c r="B16" s="19"/>
      <c r="C16" s="19"/>
      <c r="D16" s="18" t="s">
        <v>105</v>
      </c>
      <c r="E16" s="17">
        <v>561913</v>
      </c>
      <c r="F16" s="17">
        <v>561913</v>
      </c>
      <c r="G16" s="17">
        <v>305913</v>
      </c>
      <c r="H16" s="17">
        <v>0</v>
      </c>
      <c r="I16" s="17">
        <v>0</v>
      </c>
      <c r="J16" s="17">
        <v>0</v>
      </c>
      <c r="K16" s="17">
        <v>0</v>
      </c>
      <c r="L16" s="165">
        <v>256000</v>
      </c>
      <c r="M16" s="166"/>
      <c r="N16" s="17">
        <f>N14</f>
        <v>0</v>
      </c>
      <c r="O16" s="16"/>
    </row>
    <row r="17" spans="1:15" ht="56.25">
      <c r="A17" s="19" t="s">
        <v>87</v>
      </c>
      <c r="B17" s="19">
        <v>600</v>
      </c>
      <c r="C17" s="19">
        <v>60014</v>
      </c>
      <c r="D17" s="23" t="s">
        <v>198</v>
      </c>
      <c r="E17" s="17">
        <v>441282</v>
      </c>
      <c r="F17" s="17">
        <v>441282</v>
      </c>
      <c r="G17" s="17">
        <v>161282</v>
      </c>
      <c r="H17" s="17">
        <v>0</v>
      </c>
      <c r="I17" s="17">
        <v>0</v>
      </c>
      <c r="J17" s="17">
        <v>0</v>
      </c>
      <c r="K17" s="17">
        <v>0</v>
      </c>
      <c r="L17" s="167" t="s">
        <v>239</v>
      </c>
      <c r="M17" s="168"/>
      <c r="N17" s="17">
        <v>0</v>
      </c>
      <c r="O17" s="16" t="s">
        <v>120</v>
      </c>
    </row>
    <row r="18" spans="1:15" ht="12.75">
      <c r="A18" s="19"/>
      <c r="B18" s="19"/>
      <c r="C18" s="19"/>
      <c r="D18" s="18" t="s">
        <v>106</v>
      </c>
      <c r="E18" s="17">
        <v>0</v>
      </c>
      <c r="F18" s="17">
        <f>G18+J18++L18+N18</f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65">
        <v>0</v>
      </c>
      <c r="M18" s="166"/>
      <c r="N18" s="17">
        <v>0</v>
      </c>
      <c r="O18" s="16"/>
    </row>
    <row r="19" spans="1:15" ht="12.75">
      <c r="A19" s="19"/>
      <c r="B19" s="19"/>
      <c r="C19" s="19"/>
      <c r="D19" s="18" t="s">
        <v>105</v>
      </c>
      <c r="E19" s="17">
        <v>441282</v>
      </c>
      <c r="F19" s="17">
        <v>441282</v>
      </c>
      <c r="G19" s="17">
        <v>161282</v>
      </c>
      <c r="H19" s="17">
        <v>0</v>
      </c>
      <c r="I19" s="17">
        <v>0</v>
      </c>
      <c r="J19" s="17">
        <v>0</v>
      </c>
      <c r="K19" s="17">
        <v>0</v>
      </c>
      <c r="L19" s="165">
        <v>280000</v>
      </c>
      <c r="M19" s="166"/>
      <c r="N19" s="17">
        <f>N17</f>
        <v>0</v>
      </c>
      <c r="O19" s="16"/>
    </row>
    <row r="20" spans="1:15" ht="67.5">
      <c r="A20" s="19" t="s">
        <v>86</v>
      </c>
      <c r="B20" s="19">
        <v>600</v>
      </c>
      <c r="C20" s="19">
        <v>60014</v>
      </c>
      <c r="D20" s="23" t="s">
        <v>224</v>
      </c>
      <c r="E20" s="17">
        <v>312521</v>
      </c>
      <c r="F20" s="17">
        <v>312521</v>
      </c>
      <c r="G20" s="17">
        <v>128521</v>
      </c>
      <c r="H20" s="17">
        <v>0</v>
      </c>
      <c r="I20" s="17">
        <v>0</v>
      </c>
      <c r="J20" s="17">
        <v>0</v>
      </c>
      <c r="K20" s="17">
        <v>0</v>
      </c>
      <c r="L20" s="167" t="s">
        <v>240</v>
      </c>
      <c r="M20" s="168"/>
      <c r="N20" s="17">
        <v>0</v>
      </c>
      <c r="O20" s="16" t="s">
        <v>120</v>
      </c>
    </row>
    <row r="21" spans="1:15" ht="12.75">
      <c r="A21" s="19"/>
      <c r="B21" s="19"/>
      <c r="C21" s="19"/>
      <c r="D21" s="18" t="s">
        <v>106</v>
      </c>
      <c r="E21" s="17">
        <v>0</v>
      </c>
      <c r="F21" s="17">
        <f>G21+J21++L21+N21</f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65">
        <v>0</v>
      </c>
      <c r="M21" s="166"/>
      <c r="N21" s="17">
        <v>0</v>
      </c>
      <c r="O21" s="16"/>
    </row>
    <row r="22" spans="1:15" ht="12.75">
      <c r="A22" s="19"/>
      <c r="B22" s="19"/>
      <c r="C22" s="19"/>
      <c r="D22" s="18" t="s">
        <v>105</v>
      </c>
      <c r="E22" s="17">
        <v>312521</v>
      </c>
      <c r="F22" s="17">
        <v>312521</v>
      </c>
      <c r="G22" s="17">
        <v>128521</v>
      </c>
      <c r="H22" s="17">
        <v>0</v>
      </c>
      <c r="I22" s="17">
        <v>0</v>
      </c>
      <c r="J22" s="17">
        <v>0</v>
      </c>
      <c r="K22" s="17">
        <v>0</v>
      </c>
      <c r="L22" s="165">
        <v>184000</v>
      </c>
      <c r="M22" s="166"/>
      <c r="N22" s="17">
        <f>N20</f>
        <v>0</v>
      </c>
      <c r="O22" s="16"/>
    </row>
    <row r="23" spans="1:15" ht="52.5" customHeight="1">
      <c r="A23" s="19" t="s">
        <v>85</v>
      </c>
      <c r="B23" s="19">
        <v>700</v>
      </c>
      <c r="C23" s="19">
        <v>70005</v>
      </c>
      <c r="D23" s="23" t="s">
        <v>202</v>
      </c>
      <c r="E23" s="17">
        <v>17565857</v>
      </c>
      <c r="F23" s="17">
        <v>9257884</v>
      </c>
      <c r="G23" s="17">
        <v>1599384</v>
      </c>
      <c r="H23" s="17">
        <v>0</v>
      </c>
      <c r="I23" s="17">
        <v>0</v>
      </c>
      <c r="J23" s="17">
        <v>0</v>
      </c>
      <c r="K23" s="17">
        <v>0</v>
      </c>
      <c r="L23" s="167" t="s">
        <v>221</v>
      </c>
      <c r="M23" s="168"/>
      <c r="N23" s="17">
        <v>0</v>
      </c>
      <c r="O23" s="16" t="s">
        <v>64</v>
      </c>
    </row>
    <row r="24" spans="1:15" ht="12.75">
      <c r="A24" s="19"/>
      <c r="B24" s="19"/>
      <c r="C24" s="19"/>
      <c r="D24" s="18" t="s">
        <v>106</v>
      </c>
      <c r="E24" s="17">
        <v>0</v>
      </c>
      <c r="F24" s="17">
        <f>G24+J24++L24+N24</f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65">
        <v>0</v>
      </c>
      <c r="M24" s="166"/>
      <c r="N24" s="17">
        <v>0</v>
      </c>
      <c r="O24" s="16"/>
    </row>
    <row r="25" spans="1:15" ht="12.75">
      <c r="A25" s="19"/>
      <c r="B25" s="19"/>
      <c r="C25" s="19"/>
      <c r="D25" s="18" t="s">
        <v>105</v>
      </c>
      <c r="E25" s="17">
        <v>17565857</v>
      </c>
      <c r="F25" s="17">
        <v>9257884</v>
      </c>
      <c r="G25" s="17">
        <v>1599384</v>
      </c>
      <c r="H25" s="17">
        <v>0</v>
      </c>
      <c r="I25" s="17">
        <v>0</v>
      </c>
      <c r="J25" s="17">
        <v>0</v>
      </c>
      <c r="K25" s="17">
        <v>0</v>
      </c>
      <c r="L25" s="165">
        <v>7658500</v>
      </c>
      <c r="M25" s="166"/>
      <c r="N25" s="17">
        <f>N23</f>
        <v>0</v>
      </c>
      <c r="O25" s="16"/>
    </row>
    <row r="26" spans="1:15" ht="90">
      <c r="A26" s="19" t="s">
        <v>84</v>
      </c>
      <c r="B26" s="19">
        <v>700</v>
      </c>
      <c r="C26" s="19">
        <v>70005</v>
      </c>
      <c r="D26" s="23" t="s">
        <v>206</v>
      </c>
      <c r="E26" s="17">
        <v>374070</v>
      </c>
      <c r="F26" s="17">
        <f>G26</f>
        <v>218270</v>
      </c>
      <c r="G26" s="17">
        <f>SUM(G27:G28)</f>
        <v>218270</v>
      </c>
      <c r="H26" s="17">
        <v>0</v>
      </c>
      <c r="I26" s="17">
        <v>0</v>
      </c>
      <c r="J26" s="17">
        <v>0</v>
      </c>
      <c r="K26" s="17">
        <v>0</v>
      </c>
      <c r="L26" s="167" t="s">
        <v>65</v>
      </c>
      <c r="M26" s="168"/>
      <c r="N26" s="17">
        <v>0</v>
      </c>
      <c r="O26" s="16" t="s">
        <v>64</v>
      </c>
    </row>
    <row r="27" spans="1:15" ht="12.75">
      <c r="A27" s="19"/>
      <c r="B27" s="19"/>
      <c r="C27" s="19"/>
      <c r="D27" s="18" t="s">
        <v>106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65">
        <v>0</v>
      </c>
      <c r="M27" s="166"/>
      <c r="N27" s="17">
        <v>0</v>
      </c>
      <c r="O27" s="16"/>
    </row>
    <row r="28" spans="1:15" ht="12.75">
      <c r="A28" s="19"/>
      <c r="B28" s="19"/>
      <c r="C28" s="19"/>
      <c r="D28" s="18" t="s">
        <v>105</v>
      </c>
      <c r="E28" s="17">
        <f>E26</f>
        <v>374070</v>
      </c>
      <c r="F28" s="17">
        <f>G28</f>
        <v>218270</v>
      </c>
      <c r="G28" s="17">
        <v>218270</v>
      </c>
      <c r="H28" s="17">
        <v>0</v>
      </c>
      <c r="I28" s="17">
        <v>0</v>
      </c>
      <c r="J28" s="17">
        <v>0</v>
      </c>
      <c r="K28" s="17">
        <v>0</v>
      </c>
      <c r="L28" s="165">
        <v>0</v>
      </c>
      <c r="M28" s="166"/>
      <c r="N28" s="17">
        <f>N26</f>
        <v>0</v>
      </c>
      <c r="O28" s="16"/>
    </row>
    <row r="29" spans="1:15" ht="67.5">
      <c r="A29" s="67" t="s">
        <v>83</v>
      </c>
      <c r="B29" s="67">
        <v>700</v>
      </c>
      <c r="C29" s="67">
        <v>70005</v>
      </c>
      <c r="D29" s="23" t="s">
        <v>220</v>
      </c>
      <c r="E29" s="72">
        <v>33948</v>
      </c>
      <c r="F29" s="17">
        <v>33948</v>
      </c>
      <c r="G29" s="17">
        <v>33948</v>
      </c>
      <c r="H29" s="17">
        <v>0</v>
      </c>
      <c r="I29" s="17">
        <v>0</v>
      </c>
      <c r="J29" s="17">
        <v>0</v>
      </c>
      <c r="K29" s="17">
        <v>0</v>
      </c>
      <c r="L29" s="167" t="s">
        <v>65</v>
      </c>
      <c r="M29" s="168"/>
      <c r="N29" s="17">
        <v>0</v>
      </c>
      <c r="O29" s="16" t="s">
        <v>64</v>
      </c>
    </row>
    <row r="30" spans="1:15" ht="12.75">
      <c r="A30" s="19"/>
      <c r="B30" s="19"/>
      <c r="C30" s="19"/>
      <c r="D30" s="18" t="s">
        <v>106</v>
      </c>
      <c r="E30" s="17">
        <v>0</v>
      </c>
      <c r="F30" s="17"/>
      <c r="G30" s="17"/>
      <c r="H30" s="17"/>
      <c r="I30" s="17"/>
      <c r="J30" s="17"/>
      <c r="K30" s="17"/>
      <c r="L30" s="114"/>
      <c r="M30" s="115"/>
      <c r="N30" s="17"/>
      <c r="O30" s="16"/>
    </row>
    <row r="31" spans="1:15" ht="12.75">
      <c r="A31" s="19"/>
      <c r="B31" s="19"/>
      <c r="C31" s="19"/>
      <c r="D31" s="18" t="s">
        <v>105</v>
      </c>
      <c r="E31" s="17">
        <v>33948</v>
      </c>
      <c r="F31" s="17">
        <v>33948</v>
      </c>
      <c r="G31" s="17">
        <v>33948</v>
      </c>
      <c r="H31" s="17"/>
      <c r="I31" s="17"/>
      <c r="J31" s="17"/>
      <c r="K31" s="17"/>
      <c r="L31" s="114"/>
      <c r="M31" s="115"/>
      <c r="N31" s="17"/>
      <c r="O31" s="16"/>
    </row>
    <row r="32" spans="1:15" ht="67.5">
      <c r="A32" s="19" t="s">
        <v>82</v>
      </c>
      <c r="B32" s="19">
        <v>710</v>
      </c>
      <c r="C32" s="19">
        <v>71095</v>
      </c>
      <c r="D32" s="18" t="s">
        <v>219</v>
      </c>
      <c r="E32" s="17">
        <f>SUM(E33:E34)</f>
        <v>3002600</v>
      </c>
      <c r="F32" s="17">
        <f>G32+J32+N32</f>
        <v>1380952</v>
      </c>
      <c r="G32" s="17">
        <f>SUM(G33:G34)</f>
        <v>207143</v>
      </c>
      <c r="H32" s="17">
        <v>0</v>
      </c>
      <c r="I32" s="17">
        <v>0</v>
      </c>
      <c r="J32" s="17">
        <v>0</v>
      </c>
      <c r="K32" s="17">
        <v>0</v>
      </c>
      <c r="L32" s="167" t="s">
        <v>65</v>
      </c>
      <c r="M32" s="168"/>
      <c r="N32" s="17">
        <f>SUM(N33:N34)</f>
        <v>1173809</v>
      </c>
      <c r="O32" s="16" t="s">
        <v>64</v>
      </c>
    </row>
    <row r="33" spans="1:15" ht="12.75">
      <c r="A33" s="19"/>
      <c r="B33" s="19"/>
      <c r="C33" s="19"/>
      <c r="D33" s="18" t="s">
        <v>106</v>
      </c>
      <c r="E33" s="17">
        <v>18000</v>
      </c>
      <c r="F33" s="17">
        <f>G33+J33+N33</f>
        <v>18000</v>
      </c>
      <c r="G33" s="17">
        <v>2700</v>
      </c>
      <c r="H33" s="17">
        <v>0</v>
      </c>
      <c r="I33" s="17">
        <v>0</v>
      </c>
      <c r="J33" s="17">
        <v>0</v>
      </c>
      <c r="K33" s="17">
        <v>0</v>
      </c>
      <c r="L33" s="165">
        <v>0</v>
      </c>
      <c r="M33" s="166"/>
      <c r="N33" s="17">
        <v>15300</v>
      </c>
      <c r="O33" s="16"/>
    </row>
    <row r="34" spans="1:15" ht="12.75">
      <c r="A34" s="19"/>
      <c r="B34" s="19"/>
      <c r="C34" s="19"/>
      <c r="D34" s="18" t="s">
        <v>105</v>
      </c>
      <c r="E34" s="17">
        <v>2984600</v>
      </c>
      <c r="F34" s="17">
        <f>G34+J34+N34</f>
        <v>1362952</v>
      </c>
      <c r="G34" s="17">
        <v>204443</v>
      </c>
      <c r="H34" s="17">
        <v>0</v>
      </c>
      <c r="I34" s="17">
        <v>0</v>
      </c>
      <c r="J34" s="17">
        <v>0</v>
      </c>
      <c r="K34" s="17">
        <v>0</v>
      </c>
      <c r="L34" s="165">
        <v>0</v>
      </c>
      <c r="M34" s="166"/>
      <c r="N34" s="17">
        <v>1158509</v>
      </c>
      <c r="O34" s="16"/>
    </row>
    <row r="35" spans="1:15" ht="68.25">
      <c r="A35" s="19" t="s">
        <v>81</v>
      </c>
      <c r="B35" s="19">
        <v>710</v>
      </c>
      <c r="C35" s="19">
        <v>71095</v>
      </c>
      <c r="D35" s="21" t="s">
        <v>201</v>
      </c>
      <c r="E35" s="17">
        <v>5000</v>
      </c>
      <c r="F35" s="17">
        <f>G35+J35+N35</f>
        <v>5000</v>
      </c>
      <c r="G35" s="17">
        <v>5000</v>
      </c>
      <c r="H35" s="17">
        <v>0</v>
      </c>
      <c r="I35" s="17">
        <v>0</v>
      </c>
      <c r="J35" s="17">
        <v>0</v>
      </c>
      <c r="K35" s="17">
        <v>0</v>
      </c>
      <c r="L35" s="167" t="s">
        <v>65</v>
      </c>
      <c r="M35" s="168"/>
      <c r="N35" s="17">
        <v>0</v>
      </c>
      <c r="O35" s="16" t="s">
        <v>64</v>
      </c>
    </row>
    <row r="36" spans="1:15" ht="12.75">
      <c r="A36" s="19"/>
      <c r="B36" s="19"/>
      <c r="C36" s="19"/>
      <c r="D36" s="18" t="s">
        <v>106</v>
      </c>
      <c r="E36" s="17">
        <f>E35</f>
        <v>5000</v>
      </c>
      <c r="F36" s="17">
        <f>F35</f>
        <v>5000</v>
      </c>
      <c r="G36" s="17">
        <f>G35</f>
        <v>5000</v>
      </c>
      <c r="H36" s="17">
        <v>0</v>
      </c>
      <c r="I36" s="17">
        <v>0</v>
      </c>
      <c r="J36" s="17">
        <v>0</v>
      </c>
      <c r="K36" s="17">
        <v>0</v>
      </c>
      <c r="L36" s="165">
        <v>0</v>
      </c>
      <c r="M36" s="166"/>
      <c r="N36" s="17">
        <v>0</v>
      </c>
      <c r="O36" s="16"/>
    </row>
    <row r="37" spans="1:15" ht="12.75">
      <c r="A37" s="19"/>
      <c r="B37" s="19"/>
      <c r="C37" s="19"/>
      <c r="D37" s="18" t="s">
        <v>105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65">
        <v>0</v>
      </c>
      <c r="M37" s="166"/>
      <c r="N37" s="17">
        <f>N35</f>
        <v>0</v>
      </c>
      <c r="O37" s="16"/>
    </row>
    <row r="38" spans="1:15" ht="33.75">
      <c r="A38" s="19" t="s">
        <v>80</v>
      </c>
      <c r="B38" s="19">
        <v>750</v>
      </c>
      <c r="C38" s="19">
        <v>75020</v>
      </c>
      <c r="D38" s="18" t="s">
        <v>218</v>
      </c>
      <c r="E38" s="17">
        <v>59040</v>
      </c>
      <c r="F38" s="17">
        <f>G38+J38+N38</f>
        <v>59040</v>
      </c>
      <c r="G38" s="17">
        <v>59040</v>
      </c>
      <c r="H38" s="17">
        <v>0</v>
      </c>
      <c r="I38" s="17">
        <v>0</v>
      </c>
      <c r="J38" s="17">
        <v>0</v>
      </c>
      <c r="K38" s="17">
        <v>0</v>
      </c>
      <c r="L38" s="167" t="s">
        <v>65</v>
      </c>
      <c r="M38" s="168"/>
      <c r="N38" s="17">
        <v>0</v>
      </c>
      <c r="O38" s="16" t="s">
        <v>64</v>
      </c>
    </row>
    <row r="39" spans="1:15" ht="12.75">
      <c r="A39" s="19"/>
      <c r="B39" s="19"/>
      <c r="C39" s="19"/>
      <c r="D39" s="18" t="s">
        <v>106</v>
      </c>
      <c r="E39" s="17">
        <v>59040</v>
      </c>
      <c r="F39" s="17">
        <v>59040</v>
      </c>
      <c r="G39" s="17">
        <v>59040</v>
      </c>
      <c r="H39" s="17"/>
      <c r="I39" s="17"/>
      <c r="J39" s="17"/>
      <c r="K39" s="17"/>
      <c r="L39" s="116"/>
      <c r="M39" s="117"/>
      <c r="N39" s="17"/>
      <c r="O39" s="16"/>
    </row>
    <row r="40" spans="1:15" ht="12.75">
      <c r="A40" s="19"/>
      <c r="B40" s="19"/>
      <c r="C40" s="19"/>
      <c r="D40" s="18" t="s">
        <v>105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17">
        <v>0</v>
      </c>
      <c r="O40" s="17">
        <v>0</v>
      </c>
    </row>
    <row r="41" spans="1:15" ht="136.5">
      <c r="A41" s="19" t="s">
        <v>79</v>
      </c>
      <c r="B41" s="19">
        <v>750</v>
      </c>
      <c r="C41" s="19">
        <v>75020</v>
      </c>
      <c r="D41" s="21" t="s">
        <v>217</v>
      </c>
      <c r="E41" s="17">
        <v>135980</v>
      </c>
      <c r="F41" s="17">
        <v>111315</v>
      </c>
      <c r="G41" s="17">
        <v>111315</v>
      </c>
      <c r="H41" s="17">
        <v>0</v>
      </c>
      <c r="I41" s="17">
        <v>0</v>
      </c>
      <c r="J41" s="17">
        <v>0</v>
      </c>
      <c r="K41" s="17">
        <v>0</v>
      </c>
      <c r="L41" s="167" t="s">
        <v>65</v>
      </c>
      <c r="M41" s="168"/>
      <c r="N41" s="17">
        <v>0</v>
      </c>
      <c r="O41" s="16" t="s">
        <v>64</v>
      </c>
    </row>
    <row r="42" spans="1:15" ht="12.75">
      <c r="A42" s="19"/>
      <c r="B42" s="19"/>
      <c r="C42" s="19"/>
      <c r="D42" s="18" t="s">
        <v>106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</row>
    <row r="43" spans="1:15" ht="12.75">
      <c r="A43" s="19"/>
      <c r="B43" s="19"/>
      <c r="C43" s="19"/>
      <c r="D43" s="18" t="s">
        <v>105</v>
      </c>
      <c r="E43" s="17">
        <v>135980</v>
      </c>
      <c r="F43" s="17">
        <v>111315</v>
      </c>
      <c r="G43" s="17">
        <v>111315</v>
      </c>
      <c r="H43" s="17"/>
      <c r="I43" s="17"/>
      <c r="J43" s="17"/>
      <c r="K43" s="17"/>
      <c r="L43" s="116"/>
      <c r="M43" s="117"/>
      <c r="N43" s="17"/>
      <c r="O43" s="16"/>
    </row>
    <row r="44" spans="1:15" ht="69.75" customHeight="1">
      <c r="A44" s="19" t="s">
        <v>78</v>
      </c>
      <c r="B44" s="19">
        <v>801</v>
      </c>
      <c r="C44" s="19">
        <v>80102</v>
      </c>
      <c r="D44" s="21" t="s">
        <v>119</v>
      </c>
      <c r="E44" s="17">
        <v>383803</v>
      </c>
      <c r="F44" s="17">
        <f>F45</f>
        <v>116918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67" t="s">
        <v>216</v>
      </c>
      <c r="M44" s="168"/>
      <c r="N44" s="17">
        <v>110692</v>
      </c>
      <c r="O44" s="16" t="s">
        <v>64</v>
      </c>
    </row>
    <row r="45" spans="1:15" ht="12.75">
      <c r="A45" s="19"/>
      <c r="B45" s="19"/>
      <c r="C45" s="19"/>
      <c r="D45" s="18" t="s">
        <v>106</v>
      </c>
      <c r="E45" s="17">
        <f>E44</f>
        <v>383803</v>
      </c>
      <c r="F45" s="17">
        <f>G45+J45+L45+N45</f>
        <v>116918</v>
      </c>
      <c r="G45" s="17">
        <f>G44</f>
        <v>0</v>
      </c>
      <c r="H45" s="17">
        <v>0</v>
      </c>
      <c r="I45" s="17">
        <v>0</v>
      </c>
      <c r="J45" s="17">
        <v>0</v>
      </c>
      <c r="K45" s="17">
        <v>0</v>
      </c>
      <c r="L45" s="165">
        <v>6226</v>
      </c>
      <c r="M45" s="166"/>
      <c r="N45" s="17">
        <f>N44</f>
        <v>110692</v>
      </c>
      <c r="O45" s="16"/>
    </row>
    <row r="46" spans="1:15" ht="12.75">
      <c r="A46" s="19"/>
      <c r="B46" s="19"/>
      <c r="C46" s="19"/>
      <c r="D46" s="18" t="s">
        <v>105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65">
        <v>0</v>
      </c>
      <c r="M46" s="166"/>
      <c r="N46" s="17">
        <v>0</v>
      </c>
      <c r="O46" s="16"/>
    </row>
    <row r="47" spans="1:15" ht="56.25">
      <c r="A47" s="19" t="s">
        <v>77</v>
      </c>
      <c r="B47" s="19">
        <v>851</v>
      </c>
      <c r="C47" s="19">
        <v>85195</v>
      </c>
      <c r="D47" s="23" t="s">
        <v>118</v>
      </c>
      <c r="E47" s="17">
        <v>3101491</v>
      </c>
      <c r="F47" s="17">
        <v>2907151</v>
      </c>
      <c r="G47" s="17">
        <v>1977415</v>
      </c>
      <c r="H47" s="17">
        <v>929736</v>
      </c>
      <c r="I47" s="17">
        <v>0</v>
      </c>
      <c r="J47" s="17">
        <v>0</v>
      </c>
      <c r="K47" s="17">
        <v>0</v>
      </c>
      <c r="L47" s="167" t="s">
        <v>117</v>
      </c>
      <c r="M47" s="168"/>
      <c r="N47" s="17">
        <v>0</v>
      </c>
      <c r="O47" s="16" t="s">
        <v>64</v>
      </c>
    </row>
    <row r="48" spans="1:15" ht="12.75">
      <c r="A48" s="19"/>
      <c r="B48" s="19"/>
      <c r="C48" s="19"/>
      <c r="D48" s="18" t="s">
        <v>106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65">
        <v>0</v>
      </c>
      <c r="M48" s="166"/>
      <c r="N48" s="17">
        <v>0</v>
      </c>
      <c r="O48" s="16"/>
    </row>
    <row r="49" spans="1:15" ht="12.75">
      <c r="A49" s="19"/>
      <c r="B49" s="19"/>
      <c r="C49" s="19"/>
      <c r="D49" s="18" t="s">
        <v>105</v>
      </c>
      <c r="E49" s="17">
        <f>E47</f>
        <v>3101491</v>
      </c>
      <c r="F49" s="17">
        <f>F47</f>
        <v>2907151</v>
      </c>
      <c r="G49" s="17">
        <f>G47</f>
        <v>1977415</v>
      </c>
      <c r="H49" s="17">
        <f>H47</f>
        <v>929736</v>
      </c>
      <c r="I49" s="17">
        <v>0</v>
      </c>
      <c r="J49" s="17">
        <v>0</v>
      </c>
      <c r="K49" s="17">
        <v>0</v>
      </c>
      <c r="L49" s="165">
        <v>0</v>
      </c>
      <c r="M49" s="166"/>
      <c r="N49" s="17">
        <f>N47</f>
        <v>0</v>
      </c>
      <c r="O49" s="16"/>
    </row>
    <row r="50" spans="1:15" ht="90" customHeight="1">
      <c r="A50" s="19" t="s">
        <v>76</v>
      </c>
      <c r="B50" s="67">
        <v>851</v>
      </c>
      <c r="C50" s="67">
        <v>85195</v>
      </c>
      <c r="D50" s="22" t="s">
        <v>215</v>
      </c>
      <c r="E50" s="72">
        <v>135300</v>
      </c>
      <c r="F50" s="72">
        <v>27060</v>
      </c>
      <c r="G50" s="72">
        <v>27060</v>
      </c>
      <c r="H50" s="17">
        <v>0</v>
      </c>
      <c r="I50" s="17">
        <v>0</v>
      </c>
      <c r="J50" s="17">
        <v>0</v>
      </c>
      <c r="K50" s="17">
        <v>0</v>
      </c>
      <c r="L50" s="167" t="s">
        <v>117</v>
      </c>
      <c r="M50" s="168"/>
      <c r="N50" s="17">
        <v>0</v>
      </c>
      <c r="O50" s="16" t="s">
        <v>64</v>
      </c>
    </row>
    <row r="51" spans="1:15" ht="16.5" customHeight="1">
      <c r="A51" s="19"/>
      <c r="B51" s="19"/>
      <c r="C51" s="19"/>
      <c r="D51" s="18" t="s">
        <v>106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71">
        <v>0</v>
      </c>
      <c r="M51" s="70"/>
      <c r="N51" s="69">
        <v>0</v>
      </c>
      <c r="O51" s="68" t="s">
        <v>212</v>
      </c>
    </row>
    <row r="52" spans="1:15" ht="18" customHeight="1">
      <c r="A52" s="19"/>
      <c r="B52" s="19"/>
      <c r="C52" s="19"/>
      <c r="D52" s="18" t="s">
        <v>105</v>
      </c>
      <c r="E52" s="17">
        <v>135300</v>
      </c>
      <c r="F52" s="17">
        <v>27060</v>
      </c>
      <c r="G52" s="17">
        <v>27060</v>
      </c>
      <c r="H52" s="17"/>
      <c r="I52" s="17"/>
      <c r="J52" s="17"/>
      <c r="K52" s="17"/>
      <c r="L52" s="114"/>
      <c r="M52" s="115"/>
      <c r="N52" s="17"/>
      <c r="O52" s="16"/>
    </row>
    <row r="53" spans="1:15" ht="68.25">
      <c r="A53" s="67" t="s">
        <v>75</v>
      </c>
      <c r="B53" s="119">
        <v>852</v>
      </c>
      <c r="C53" s="119">
        <v>85203</v>
      </c>
      <c r="D53" s="22" t="s">
        <v>214</v>
      </c>
      <c r="E53" s="120">
        <v>3644095</v>
      </c>
      <c r="F53" s="121">
        <v>1412879</v>
      </c>
      <c r="G53" s="121">
        <v>1412879</v>
      </c>
      <c r="H53" s="17"/>
      <c r="I53" s="17"/>
      <c r="J53" s="17"/>
      <c r="K53" s="17"/>
      <c r="L53" s="167" t="s">
        <v>213</v>
      </c>
      <c r="M53" s="168"/>
      <c r="N53" s="17"/>
      <c r="O53" s="16" t="s">
        <v>64</v>
      </c>
    </row>
    <row r="54" spans="1:15" ht="14.25" customHeight="1">
      <c r="A54" s="19"/>
      <c r="B54" s="19"/>
      <c r="C54" s="19"/>
      <c r="D54" s="18" t="s">
        <v>106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14">
        <v>0</v>
      </c>
      <c r="M54" s="115"/>
      <c r="N54" s="17">
        <v>0</v>
      </c>
      <c r="O54" s="16" t="s">
        <v>212</v>
      </c>
    </row>
    <row r="55" spans="1:15" ht="14.25" customHeight="1">
      <c r="A55" s="19"/>
      <c r="B55" s="19"/>
      <c r="C55" s="19"/>
      <c r="D55" s="18" t="s">
        <v>105</v>
      </c>
      <c r="E55" s="120">
        <v>3644095</v>
      </c>
      <c r="F55" s="121">
        <v>1412879</v>
      </c>
      <c r="G55" s="121">
        <v>1412879</v>
      </c>
      <c r="H55" s="17">
        <v>0</v>
      </c>
      <c r="I55" s="17">
        <v>0</v>
      </c>
      <c r="J55" s="17">
        <v>0</v>
      </c>
      <c r="K55" s="17">
        <v>0</v>
      </c>
      <c r="L55" s="114">
        <v>0</v>
      </c>
      <c r="M55" s="115"/>
      <c r="N55" s="17">
        <v>0</v>
      </c>
      <c r="O55" s="16" t="s">
        <v>212</v>
      </c>
    </row>
    <row r="56" spans="1:15" ht="48.75">
      <c r="A56" s="19" t="s">
        <v>74</v>
      </c>
      <c r="B56" s="19">
        <v>852</v>
      </c>
      <c r="C56" s="19">
        <v>85295</v>
      </c>
      <c r="D56" s="18" t="s">
        <v>116</v>
      </c>
      <c r="E56" s="17">
        <f>SUM(E57:E58)</f>
        <v>478020</v>
      </c>
      <c r="F56" s="17">
        <f>F57</f>
        <v>181702</v>
      </c>
      <c r="G56" s="17">
        <v>181702</v>
      </c>
      <c r="H56" s="17">
        <v>0</v>
      </c>
      <c r="I56" s="17">
        <v>0</v>
      </c>
      <c r="J56" s="17">
        <v>0</v>
      </c>
      <c r="K56" s="17">
        <v>0</v>
      </c>
      <c r="L56" s="167" t="s">
        <v>115</v>
      </c>
      <c r="M56" s="168"/>
      <c r="N56" s="17">
        <v>0</v>
      </c>
      <c r="O56" s="16" t="s">
        <v>114</v>
      </c>
    </row>
    <row r="57" spans="1:15" ht="12.75">
      <c r="A57" s="19"/>
      <c r="B57" s="19"/>
      <c r="C57" s="19"/>
      <c r="D57" s="18" t="s">
        <v>106</v>
      </c>
      <c r="E57" s="17">
        <v>478020</v>
      </c>
      <c r="F57" s="17">
        <f>G57+J57+L57+N57</f>
        <v>181702</v>
      </c>
      <c r="G57" s="17">
        <f>G56</f>
        <v>181702</v>
      </c>
      <c r="H57" s="17">
        <v>0</v>
      </c>
      <c r="I57" s="17">
        <v>0</v>
      </c>
      <c r="J57" s="17">
        <v>0</v>
      </c>
      <c r="K57" s="17">
        <v>0</v>
      </c>
      <c r="L57" s="165">
        <v>0</v>
      </c>
      <c r="M57" s="166"/>
      <c r="N57" s="17">
        <v>0</v>
      </c>
      <c r="O57" s="16"/>
    </row>
    <row r="58" spans="1:15" ht="12.75" customHeight="1">
      <c r="A58" s="19"/>
      <c r="B58" s="19"/>
      <c r="C58" s="19"/>
      <c r="D58" s="18" t="s">
        <v>105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65">
        <v>0</v>
      </c>
      <c r="M58" s="166"/>
      <c r="N58" s="17">
        <v>0</v>
      </c>
      <c r="O58" s="16"/>
    </row>
    <row r="59" spans="1:15" ht="58.5">
      <c r="A59" s="19" t="s">
        <v>73</v>
      </c>
      <c r="B59" s="19">
        <v>852</v>
      </c>
      <c r="C59" s="19">
        <v>85295</v>
      </c>
      <c r="D59" s="18" t="s">
        <v>113</v>
      </c>
      <c r="E59" s="17">
        <f>SUM(E60:E61)</f>
        <v>1400123.2</v>
      </c>
      <c r="F59" s="17">
        <f>SUM(F60:F61)</f>
        <v>202200</v>
      </c>
      <c r="G59" s="17">
        <f>SUM(G60:G61)</f>
        <v>130200</v>
      </c>
      <c r="H59" s="17">
        <v>0</v>
      </c>
      <c r="I59" s="17">
        <v>0</v>
      </c>
      <c r="J59" s="17">
        <v>0</v>
      </c>
      <c r="K59" s="17">
        <v>0</v>
      </c>
      <c r="L59" s="167" t="s">
        <v>211</v>
      </c>
      <c r="M59" s="168"/>
      <c r="N59" s="17">
        <v>0</v>
      </c>
      <c r="O59" s="16" t="s">
        <v>112</v>
      </c>
    </row>
    <row r="60" spans="1:15" ht="12.75">
      <c r="A60" s="19"/>
      <c r="B60" s="19"/>
      <c r="C60" s="19"/>
      <c r="D60" s="18" t="s">
        <v>106</v>
      </c>
      <c r="E60" s="17">
        <v>1045071.4</v>
      </c>
      <c r="F60" s="17">
        <f>G60+J60+L60+N60</f>
        <v>202200</v>
      </c>
      <c r="G60" s="17">
        <v>130200</v>
      </c>
      <c r="H60" s="17">
        <v>0</v>
      </c>
      <c r="I60" s="17">
        <v>0</v>
      </c>
      <c r="J60" s="17">
        <v>0</v>
      </c>
      <c r="K60" s="17">
        <v>0</v>
      </c>
      <c r="L60" s="165">
        <v>72000</v>
      </c>
      <c r="M60" s="166"/>
      <c r="N60" s="17">
        <f>N59</f>
        <v>0</v>
      </c>
      <c r="O60" s="16"/>
    </row>
    <row r="61" spans="1:15" ht="9.75" customHeight="1">
      <c r="A61" s="19"/>
      <c r="B61" s="19"/>
      <c r="C61" s="19"/>
      <c r="D61" s="18" t="s">
        <v>105</v>
      </c>
      <c r="E61" s="17">
        <v>355051.8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65">
        <v>0</v>
      </c>
      <c r="M61" s="166"/>
      <c r="N61" s="17">
        <v>0</v>
      </c>
      <c r="O61" s="16"/>
    </row>
    <row r="62" spans="1:15" ht="45">
      <c r="A62" s="19" t="s">
        <v>72</v>
      </c>
      <c r="B62" s="19">
        <v>852</v>
      </c>
      <c r="C62" s="19">
        <v>85295</v>
      </c>
      <c r="D62" s="18" t="s">
        <v>210</v>
      </c>
      <c r="E62" s="17">
        <f>SUM(E63:E64)</f>
        <v>1658720.6</v>
      </c>
      <c r="F62" s="17">
        <f>SUM(F63:F64)</f>
        <v>220398</v>
      </c>
      <c r="G62" s="17">
        <f>SUM(G63:G64)</f>
        <v>143598</v>
      </c>
      <c r="H62" s="17">
        <v>0</v>
      </c>
      <c r="I62" s="17">
        <v>0</v>
      </c>
      <c r="J62" s="17">
        <v>0</v>
      </c>
      <c r="K62" s="17">
        <v>0</v>
      </c>
      <c r="L62" s="167" t="s">
        <v>209</v>
      </c>
      <c r="M62" s="168"/>
      <c r="N62" s="17">
        <v>0</v>
      </c>
      <c r="O62" s="16" t="s">
        <v>111</v>
      </c>
    </row>
    <row r="63" spans="1:15" ht="12.75">
      <c r="A63" s="19"/>
      <c r="B63" s="19"/>
      <c r="C63" s="19"/>
      <c r="D63" s="18" t="s">
        <v>106</v>
      </c>
      <c r="E63" s="17">
        <v>1499468</v>
      </c>
      <c r="F63" s="17">
        <f>G63+J63+L63+N63</f>
        <v>220398</v>
      </c>
      <c r="G63" s="17">
        <v>143598</v>
      </c>
      <c r="H63" s="17">
        <v>0</v>
      </c>
      <c r="I63" s="17">
        <v>0</v>
      </c>
      <c r="J63" s="17">
        <v>0</v>
      </c>
      <c r="K63" s="17">
        <v>0</v>
      </c>
      <c r="L63" s="165">
        <v>76800</v>
      </c>
      <c r="M63" s="166"/>
      <c r="N63" s="17">
        <f>N62</f>
        <v>0</v>
      </c>
      <c r="O63" s="16"/>
    </row>
    <row r="64" spans="1:15" ht="12.75">
      <c r="A64" s="19"/>
      <c r="B64" s="19"/>
      <c r="C64" s="19"/>
      <c r="D64" s="18" t="s">
        <v>105</v>
      </c>
      <c r="E64" s="17">
        <v>159252.6</v>
      </c>
      <c r="F64" s="17">
        <f>G64+J64+L64+N64</f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65">
        <v>0</v>
      </c>
      <c r="M64" s="166"/>
      <c r="N64" s="17">
        <v>0</v>
      </c>
      <c r="O64" s="16"/>
    </row>
    <row r="65" spans="1:15" ht="70.5" customHeight="1">
      <c r="A65" s="19" t="s">
        <v>71</v>
      </c>
      <c r="B65" s="19">
        <v>854</v>
      </c>
      <c r="C65" s="19">
        <v>85406</v>
      </c>
      <c r="D65" s="18" t="s">
        <v>176</v>
      </c>
      <c r="E65" s="17">
        <v>411602</v>
      </c>
      <c r="F65" s="17">
        <f>G65</f>
        <v>349419</v>
      </c>
      <c r="G65" s="17">
        <v>349419</v>
      </c>
      <c r="H65" s="17">
        <v>0</v>
      </c>
      <c r="I65" s="17">
        <v>0</v>
      </c>
      <c r="J65" s="17">
        <v>0</v>
      </c>
      <c r="K65" s="17">
        <v>0</v>
      </c>
      <c r="L65" s="167" t="s">
        <v>65</v>
      </c>
      <c r="M65" s="168"/>
      <c r="N65" s="17">
        <v>0</v>
      </c>
      <c r="O65" s="16" t="s">
        <v>64</v>
      </c>
    </row>
    <row r="66" spans="1:15" ht="12.75">
      <c r="A66" s="19"/>
      <c r="B66" s="19"/>
      <c r="C66" s="19"/>
      <c r="D66" s="18" t="s">
        <v>106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65">
        <v>0</v>
      </c>
      <c r="M66" s="166"/>
      <c r="N66" s="17">
        <v>0</v>
      </c>
      <c r="O66" s="16"/>
    </row>
    <row r="67" spans="1:15" ht="12.75">
      <c r="A67" s="19"/>
      <c r="B67" s="19"/>
      <c r="C67" s="19"/>
      <c r="D67" s="18" t="s">
        <v>105</v>
      </c>
      <c r="E67" s="17">
        <f>E65</f>
        <v>411602</v>
      </c>
      <c r="F67" s="17">
        <f>G67</f>
        <v>349419</v>
      </c>
      <c r="G67" s="17">
        <v>349419</v>
      </c>
      <c r="H67" s="17">
        <v>0</v>
      </c>
      <c r="I67" s="17">
        <v>0</v>
      </c>
      <c r="J67" s="17">
        <v>0</v>
      </c>
      <c r="K67" s="17">
        <v>0</v>
      </c>
      <c r="L67" s="165">
        <v>0</v>
      </c>
      <c r="M67" s="166"/>
      <c r="N67" s="17">
        <f>N65</f>
        <v>0</v>
      </c>
      <c r="O67" s="16"/>
    </row>
    <row r="68" spans="1:15" ht="126.75">
      <c r="A68" s="19" t="s">
        <v>70</v>
      </c>
      <c r="B68" s="19">
        <v>855</v>
      </c>
      <c r="C68" s="19">
        <v>85510</v>
      </c>
      <c r="D68" s="21" t="s">
        <v>208</v>
      </c>
      <c r="E68" s="17">
        <v>130000</v>
      </c>
      <c r="F68" s="17">
        <f>G68</f>
        <v>30418</v>
      </c>
      <c r="G68" s="17">
        <v>30418</v>
      </c>
      <c r="H68" s="17">
        <v>0</v>
      </c>
      <c r="I68" s="17">
        <v>0</v>
      </c>
      <c r="J68" s="17">
        <v>0</v>
      </c>
      <c r="K68" s="17">
        <v>0</v>
      </c>
      <c r="L68" s="167" t="s">
        <v>65</v>
      </c>
      <c r="M68" s="168"/>
      <c r="N68" s="17">
        <v>0</v>
      </c>
      <c r="O68" s="16" t="s">
        <v>64</v>
      </c>
    </row>
    <row r="69" spans="1:15" ht="12.75">
      <c r="A69" s="19"/>
      <c r="B69" s="19"/>
      <c r="C69" s="19"/>
      <c r="D69" s="18" t="s">
        <v>106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65">
        <v>0</v>
      </c>
      <c r="M69" s="166"/>
      <c r="N69" s="17">
        <v>0</v>
      </c>
      <c r="O69" s="16"/>
    </row>
    <row r="70" spans="1:15" ht="15.75" customHeight="1">
      <c r="A70" s="19"/>
      <c r="B70" s="19"/>
      <c r="C70" s="19"/>
      <c r="D70" s="18" t="s">
        <v>105</v>
      </c>
      <c r="E70" s="17">
        <f>E68</f>
        <v>130000</v>
      </c>
      <c r="F70" s="17">
        <f>G70</f>
        <v>30418</v>
      </c>
      <c r="G70" s="17">
        <v>30418</v>
      </c>
      <c r="H70" s="17">
        <v>0</v>
      </c>
      <c r="I70" s="17">
        <v>0</v>
      </c>
      <c r="J70" s="17">
        <v>0</v>
      </c>
      <c r="K70" s="17">
        <v>0</v>
      </c>
      <c r="L70" s="165">
        <v>0</v>
      </c>
      <c r="M70" s="166"/>
      <c r="N70" s="17">
        <f>N68</f>
        <v>0</v>
      </c>
      <c r="O70" s="16"/>
    </row>
    <row r="71" spans="1:15" ht="68.25">
      <c r="A71" s="19" t="s">
        <v>69</v>
      </c>
      <c r="B71" s="9">
        <v>855</v>
      </c>
      <c r="C71" s="9">
        <v>85510</v>
      </c>
      <c r="D71" s="21" t="s">
        <v>207</v>
      </c>
      <c r="E71" s="17">
        <v>3139567</v>
      </c>
      <c r="F71" s="17">
        <v>3064479</v>
      </c>
      <c r="G71" s="17">
        <v>2107852</v>
      </c>
      <c r="H71" s="17">
        <v>956627</v>
      </c>
      <c r="I71" s="17">
        <v>0</v>
      </c>
      <c r="J71" s="17">
        <v>0</v>
      </c>
      <c r="K71" s="17">
        <v>0</v>
      </c>
      <c r="L71" s="167" t="s">
        <v>65</v>
      </c>
      <c r="M71" s="168"/>
      <c r="N71" s="17">
        <v>0</v>
      </c>
      <c r="O71" s="16" t="s">
        <v>64</v>
      </c>
    </row>
    <row r="72" spans="1:15" ht="12.75">
      <c r="A72" s="19"/>
      <c r="B72" s="19"/>
      <c r="C72" s="19"/>
      <c r="D72" s="18" t="s">
        <v>106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65">
        <v>0</v>
      </c>
      <c r="M72" s="166"/>
      <c r="N72" s="17">
        <v>0</v>
      </c>
      <c r="O72" s="16"/>
    </row>
    <row r="73" spans="1:15" ht="12.75">
      <c r="A73" s="19"/>
      <c r="B73" s="19"/>
      <c r="C73" s="19"/>
      <c r="D73" s="18" t="s">
        <v>105</v>
      </c>
      <c r="E73" s="17">
        <f>E71</f>
        <v>3139567</v>
      </c>
      <c r="F73" s="17">
        <v>3064479</v>
      </c>
      <c r="G73" s="17">
        <v>2107852</v>
      </c>
      <c r="H73" s="17">
        <v>956627</v>
      </c>
      <c r="I73" s="17">
        <v>0</v>
      </c>
      <c r="J73" s="17">
        <v>0</v>
      </c>
      <c r="K73" s="17">
        <v>0</v>
      </c>
      <c r="L73" s="165">
        <v>0</v>
      </c>
      <c r="M73" s="166"/>
      <c r="N73" s="17">
        <f>N71</f>
        <v>0</v>
      </c>
      <c r="O73" s="16"/>
    </row>
    <row r="74" spans="1:15" ht="53.25" customHeight="1">
      <c r="A74" s="19" t="s">
        <v>68</v>
      </c>
      <c r="B74" s="19">
        <v>921</v>
      </c>
      <c r="C74" s="19">
        <v>92195</v>
      </c>
      <c r="D74" s="18" t="s">
        <v>288</v>
      </c>
      <c r="E74" s="17">
        <v>379761</v>
      </c>
      <c r="F74" s="17">
        <f>G74</f>
        <v>132006</v>
      </c>
      <c r="G74" s="17">
        <v>132006</v>
      </c>
      <c r="H74" s="17">
        <v>0</v>
      </c>
      <c r="I74" s="17">
        <v>0</v>
      </c>
      <c r="J74" s="17">
        <v>0</v>
      </c>
      <c r="K74" s="17">
        <v>0</v>
      </c>
      <c r="L74" s="167" t="s">
        <v>65</v>
      </c>
      <c r="M74" s="168"/>
      <c r="N74" s="17">
        <v>0</v>
      </c>
      <c r="O74" s="16" t="s">
        <v>64</v>
      </c>
    </row>
    <row r="75" spans="1:15" ht="12.75">
      <c r="A75" s="19"/>
      <c r="B75" s="19"/>
      <c r="C75" s="19"/>
      <c r="D75" s="18" t="s">
        <v>106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65">
        <v>0</v>
      </c>
      <c r="M75" s="166"/>
      <c r="N75" s="17">
        <v>0</v>
      </c>
      <c r="O75" s="16"/>
    </row>
    <row r="76" spans="1:15" ht="12.75">
      <c r="A76" s="19"/>
      <c r="B76" s="19"/>
      <c r="C76" s="19"/>
      <c r="D76" s="18" t="s">
        <v>105</v>
      </c>
      <c r="E76" s="17">
        <f>E74</f>
        <v>379761</v>
      </c>
      <c r="F76" s="17">
        <f>G76</f>
        <v>132006</v>
      </c>
      <c r="G76" s="17">
        <v>132006</v>
      </c>
      <c r="H76" s="17">
        <v>0</v>
      </c>
      <c r="I76" s="17">
        <v>0</v>
      </c>
      <c r="J76" s="17">
        <v>0</v>
      </c>
      <c r="K76" s="17">
        <v>0</v>
      </c>
      <c r="L76" s="165">
        <v>0</v>
      </c>
      <c r="M76" s="166"/>
      <c r="N76" s="17">
        <f>N74</f>
        <v>0</v>
      </c>
      <c r="O76" s="16"/>
    </row>
    <row r="77" spans="1:15" ht="56.25">
      <c r="A77" s="19" t="s">
        <v>67</v>
      </c>
      <c r="B77" s="9">
        <v>926</v>
      </c>
      <c r="C77" s="9">
        <v>92695</v>
      </c>
      <c r="D77" s="20" t="s">
        <v>110</v>
      </c>
      <c r="E77" s="17">
        <f>(E78+E79)</f>
        <v>7000</v>
      </c>
      <c r="F77" s="17">
        <f>(F78+F79)</f>
        <v>1000</v>
      </c>
      <c r="G77" s="17">
        <v>1000</v>
      </c>
      <c r="H77" s="17">
        <v>0</v>
      </c>
      <c r="I77" s="17">
        <v>0</v>
      </c>
      <c r="J77" s="17">
        <v>0</v>
      </c>
      <c r="K77" s="17">
        <v>0</v>
      </c>
      <c r="L77" s="167" t="s">
        <v>107</v>
      </c>
      <c r="M77" s="168"/>
      <c r="N77" s="17">
        <f>(N78+N79)</f>
        <v>0</v>
      </c>
      <c r="O77" s="16" t="s">
        <v>64</v>
      </c>
    </row>
    <row r="78" spans="1:15" ht="12.75">
      <c r="A78" s="19"/>
      <c r="B78" s="19"/>
      <c r="C78" s="19"/>
      <c r="D78" s="18" t="s">
        <v>106</v>
      </c>
      <c r="E78" s="17">
        <v>7000</v>
      </c>
      <c r="F78" s="17">
        <f>G78+J78++L78+N78</f>
        <v>1000</v>
      </c>
      <c r="G78" s="17">
        <f>G77</f>
        <v>1000</v>
      </c>
      <c r="H78" s="17">
        <v>0</v>
      </c>
      <c r="I78" s="17">
        <v>0</v>
      </c>
      <c r="J78" s="17">
        <v>0</v>
      </c>
      <c r="K78" s="17">
        <v>0</v>
      </c>
      <c r="L78" s="165">
        <v>0</v>
      </c>
      <c r="M78" s="166"/>
      <c r="N78" s="17">
        <v>0</v>
      </c>
      <c r="O78" s="16"/>
    </row>
    <row r="79" spans="1:15" ht="13.5" customHeight="1">
      <c r="A79" s="19"/>
      <c r="B79" s="19"/>
      <c r="C79" s="19"/>
      <c r="D79" s="18" t="s">
        <v>105</v>
      </c>
      <c r="E79" s="17">
        <v>0</v>
      </c>
      <c r="F79" s="17">
        <f>G79+J79+L79+N79</f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65">
        <v>0</v>
      </c>
      <c r="M79" s="166"/>
      <c r="N79" s="17">
        <v>0</v>
      </c>
      <c r="O79" s="16"/>
    </row>
    <row r="80" spans="1:15" ht="56.25">
      <c r="A80" s="19" t="s">
        <v>66</v>
      </c>
      <c r="B80" s="9">
        <v>926</v>
      </c>
      <c r="C80" s="9">
        <v>92695</v>
      </c>
      <c r="D80" s="20" t="s">
        <v>109</v>
      </c>
      <c r="E80" s="17">
        <f>(E81+E82)</f>
        <v>7000</v>
      </c>
      <c r="F80" s="17">
        <f>(F81+F82)</f>
        <v>1000</v>
      </c>
      <c r="G80" s="17">
        <v>1000</v>
      </c>
      <c r="H80" s="17">
        <v>0</v>
      </c>
      <c r="I80" s="17">
        <v>0</v>
      </c>
      <c r="J80" s="17">
        <v>0</v>
      </c>
      <c r="K80" s="17">
        <v>0</v>
      </c>
      <c r="L80" s="167" t="s">
        <v>107</v>
      </c>
      <c r="M80" s="168"/>
      <c r="N80" s="17">
        <f>(N81+N82)</f>
        <v>0</v>
      </c>
      <c r="O80" s="16" t="s">
        <v>64</v>
      </c>
    </row>
    <row r="81" spans="1:15" ht="12.75">
      <c r="A81" s="19"/>
      <c r="B81" s="19"/>
      <c r="C81" s="19"/>
      <c r="D81" s="18" t="s">
        <v>106</v>
      </c>
      <c r="E81" s="17">
        <v>7000</v>
      </c>
      <c r="F81" s="17">
        <f>G81+J81++L81+N81</f>
        <v>1000</v>
      </c>
      <c r="G81" s="17">
        <f>G80</f>
        <v>1000</v>
      </c>
      <c r="H81" s="17">
        <v>0</v>
      </c>
      <c r="I81" s="17">
        <v>0</v>
      </c>
      <c r="J81" s="17">
        <v>0</v>
      </c>
      <c r="K81" s="17">
        <v>0</v>
      </c>
      <c r="L81" s="165">
        <v>0</v>
      </c>
      <c r="M81" s="166"/>
      <c r="N81" s="17">
        <v>0</v>
      </c>
      <c r="O81" s="16"/>
    </row>
    <row r="82" spans="1:15" ht="12.75">
      <c r="A82" s="19"/>
      <c r="B82" s="19"/>
      <c r="C82" s="19"/>
      <c r="D82" s="18" t="s">
        <v>105</v>
      </c>
      <c r="E82" s="17">
        <v>0</v>
      </c>
      <c r="F82" s="17">
        <f>G82+J82+L82+N82</f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65">
        <v>0</v>
      </c>
      <c r="M82" s="166"/>
      <c r="N82" s="17">
        <v>0</v>
      </c>
      <c r="O82" s="16"/>
    </row>
    <row r="83" spans="1:15" ht="56.25">
      <c r="A83" s="19" t="s">
        <v>99</v>
      </c>
      <c r="B83" s="9">
        <v>926</v>
      </c>
      <c r="C83" s="9">
        <v>92695</v>
      </c>
      <c r="D83" s="20" t="s">
        <v>108</v>
      </c>
      <c r="E83" s="17">
        <f>(E84+E85)</f>
        <v>7000</v>
      </c>
      <c r="F83" s="17">
        <f>(F84+F85)</f>
        <v>1000</v>
      </c>
      <c r="G83" s="17">
        <v>1000</v>
      </c>
      <c r="H83" s="17">
        <v>0</v>
      </c>
      <c r="I83" s="17">
        <v>0</v>
      </c>
      <c r="J83" s="17">
        <v>0</v>
      </c>
      <c r="K83" s="17">
        <v>0</v>
      </c>
      <c r="L83" s="167" t="s">
        <v>107</v>
      </c>
      <c r="M83" s="168"/>
      <c r="N83" s="17">
        <f>(N84+N85)</f>
        <v>0</v>
      </c>
      <c r="O83" s="16" t="s">
        <v>64</v>
      </c>
    </row>
    <row r="84" spans="1:15" ht="12.75">
      <c r="A84" s="19"/>
      <c r="B84" s="19"/>
      <c r="C84" s="19"/>
      <c r="D84" s="18" t="s">
        <v>106</v>
      </c>
      <c r="E84" s="17">
        <v>7000</v>
      </c>
      <c r="F84" s="17">
        <f>G84+J84++L84+N84</f>
        <v>1000</v>
      </c>
      <c r="G84" s="17">
        <f>G83</f>
        <v>1000</v>
      </c>
      <c r="H84" s="17">
        <v>0</v>
      </c>
      <c r="I84" s="17">
        <v>0</v>
      </c>
      <c r="J84" s="17">
        <v>0</v>
      </c>
      <c r="K84" s="17">
        <v>0</v>
      </c>
      <c r="L84" s="165">
        <v>0</v>
      </c>
      <c r="M84" s="166"/>
      <c r="N84" s="17">
        <v>0</v>
      </c>
      <c r="O84" s="16"/>
    </row>
    <row r="85" spans="1:15" ht="15" customHeight="1">
      <c r="A85" s="19"/>
      <c r="B85" s="19"/>
      <c r="C85" s="19"/>
      <c r="D85" s="18" t="s">
        <v>105</v>
      </c>
      <c r="E85" s="17">
        <v>0</v>
      </c>
      <c r="F85" s="17">
        <f>G85+J85+L85+N85</f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65">
        <v>0</v>
      </c>
      <c r="M85" s="166"/>
      <c r="N85" s="17">
        <v>0</v>
      </c>
      <c r="O85" s="16"/>
    </row>
    <row r="86" spans="1:15" ht="12.75" customHeight="1">
      <c r="A86" s="151" t="s">
        <v>101</v>
      </c>
      <c r="B86" s="152"/>
      <c r="C86" s="152"/>
      <c r="D86" s="153"/>
      <c r="E86" s="13">
        <f>SUM(E87:E88)</f>
        <v>37609179.800000004</v>
      </c>
      <c r="F86" s="13">
        <f>SUM(F87:F88)</f>
        <v>21263241</v>
      </c>
      <c r="G86" s="13">
        <f>SUM(G87:G88)</f>
        <v>9438851</v>
      </c>
      <c r="H86" s="13">
        <f>SUM(H87:H88)</f>
        <v>1886363</v>
      </c>
      <c r="I86" s="13"/>
      <c r="J86" s="13"/>
      <c r="K86" s="13"/>
      <c r="L86" s="174">
        <f>SUM(L87:M88)</f>
        <v>9014485</v>
      </c>
      <c r="M86" s="175"/>
      <c r="N86" s="13">
        <f>SUM(N87:N88)</f>
        <v>1284501</v>
      </c>
      <c r="O86" s="15" t="s">
        <v>63</v>
      </c>
    </row>
    <row r="87" spans="1:15" ht="17.25" customHeight="1">
      <c r="A87" s="162" t="s">
        <v>101</v>
      </c>
      <c r="B87" s="163"/>
      <c r="C87" s="164"/>
      <c r="D87" s="14" t="s">
        <v>106</v>
      </c>
      <c r="E87" s="13">
        <f aca="true" t="shared" si="0" ref="E87:J87">SUM(E12+E15+E18+E21+E24+E27+E30+E33+E36+E39+E45+E48+E51+E54+E57+E60+E63+E66+E69+E72+E75+E78+E81+E84)</f>
        <v>3509402.4</v>
      </c>
      <c r="F87" s="13">
        <f t="shared" si="0"/>
        <v>806258</v>
      </c>
      <c r="G87" s="13">
        <f t="shared" si="0"/>
        <v>525240</v>
      </c>
      <c r="H87" s="13">
        <f t="shared" si="0"/>
        <v>0</v>
      </c>
      <c r="I87" s="13">
        <f t="shared" si="0"/>
        <v>0</v>
      </c>
      <c r="J87" s="13">
        <f t="shared" si="0"/>
        <v>0</v>
      </c>
      <c r="K87" s="13"/>
      <c r="L87" s="176">
        <v>155026</v>
      </c>
      <c r="M87" s="177"/>
      <c r="N87" s="13">
        <f>SUM(N12+N15+N18+N21+N24+N27+N30+N33+N36+N39+N45+N48+N51+N54+N57+N60+N63+N66+N69+N72+N75+N78+N81+N84)</f>
        <v>125992</v>
      </c>
      <c r="O87" s="12" t="s">
        <v>63</v>
      </c>
    </row>
    <row r="88" spans="1:15" ht="14.25" customHeight="1">
      <c r="A88" s="162" t="s">
        <v>101</v>
      </c>
      <c r="B88" s="163"/>
      <c r="C88" s="164"/>
      <c r="D88" s="14" t="s">
        <v>105</v>
      </c>
      <c r="E88" s="13">
        <f>SUM(E13+E16+E19+E22+E25+E28+E31+E34+E37+E40+E46+E49+E52+E55+E58+E61+E64+E67+E70+E73+E76+E79+E82+E85+E43)</f>
        <v>34099777.400000006</v>
      </c>
      <c r="F88" s="13">
        <f aca="true" t="shared" si="1" ref="F88:K88">SUM(F13+F16+F19+F22+F25+F28+F31+F34+F37+F40+F46+F49+F52+F55+F58+F61+F64+F67+F70+F73+F76+F79+F82+F85+F43)</f>
        <v>20456983</v>
      </c>
      <c r="G88" s="13">
        <f t="shared" si="1"/>
        <v>8913611</v>
      </c>
      <c r="H88" s="13">
        <f t="shared" si="1"/>
        <v>1886363</v>
      </c>
      <c r="I88" s="13">
        <f t="shared" si="1"/>
        <v>0</v>
      </c>
      <c r="J88" s="13">
        <f t="shared" si="1"/>
        <v>0</v>
      </c>
      <c r="K88" s="13">
        <f t="shared" si="1"/>
        <v>0</v>
      </c>
      <c r="L88" s="176">
        <v>8859459</v>
      </c>
      <c r="M88" s="177"/>
      <c r="N88" s="13">
        <f>SUM(N13+N16+N19+N22+N25+N28+N31+N34+N37+N40+N46+N49+N52+N55+N58+N61+N64+N67+N70+N73+N76+N79+N82+N85+N43)</f>
        <v>1158509</v>
      </c>
      <c r="O88" s="12" t="s">
        <v>63</v>
      </c>
    </row>
    <row r="89" spans="1:15" ht="12.75" customHeight="1">
      <c r="A89" s="118"/>
      <c r="B89" s="118"/>
      <c r="C89" s="118"/>
      <c r="D89" s="118"/>
      <c r="E89" s="66"/>
      <c r="F89" s="118"/>
      <c r="G89" s="65"/>
      <c r="H89" s="65"/>
      <c r="I89" s="65"/>
      <c r="J89" s="118"/>
      <c r="K89" s="118"/>
      <c r="L89" s="178"/>
      <c r="M89" s="178"/>
      <c r="N89" s="118"/>
      <c r="O89" s="118"/>
    </row>
    <row r="90" spans="1:15" ht="12.75" customHeight="1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</row>
    <row r="91" spans="1:15" ht="12.75" customHeight="1">
      <c r="A91" s="173" t="s">
        <v>104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</row>
    <row r="92" spans="1:15" ht="12.75" customHeight="1">
      <c r="A92" s="172" t="s">
        <v>103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</row>
    <row r="93" spans="1:15" ht="12.75" customHeight="1">
      <c r="A93" s="172" t="s">
        <v>62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</row>
    <row r="94" spans="1:15" ht="7.5" customHeight="1">
      <c r="A94" s="172" t="s">
        <v>61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</row>
    <row r="95" spans="1:15" ht="21" customHeight="1">
      <c r="A95" s="172" t="s">
        <v>102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</row>
    <row r="96" spans="1:15" ht="12.75">
      <c r="A96" s="172" t="s">
        <v>60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</row>
    <row r="97" spans="1:15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</sheetData>
  <sheetProtection/>
  <mergeCells count="99">
    <mergeCell ref="L68:M68"/>
    <mergeCell ref="L69:M69"/>
    <mergeCell ref="L70:M70"/>
    <mergeCell ref="L27:M27"/>
    <mergeCell ref="L26:M26"/>
    <mergeCell ref="L65:M65"/>
    <mergeCell ref="L66:M66"/>
    <mergeCell ref="L67:M67"/>
    <mergeCell ref="L29:M29"/>
    <mergeCell ref="L50:M50"/>
    <mergeCell ref="L20:M20"/>
    <mergeCell ref="L21:M21"/>
    <mergeCell ref="L22:M22"/>
    <mergeCell ref="L53:M53"/>
    <mergeCell ref="L38:M38"/>
    <mergeCell ref="L41:M41"/>
    <mergeCell ref="L49:M49"/>
    <mergeCell ref="L47:M47"/>
    <mergeCell ref="L48:M48"/>
    <mergeCell ref="L46:M46"/>
    <mergeCell ref="L17:M17"/>
    <mergeCell ref="L18:M18"/>
    <mergeCell ref="L19:M19"/>
    <mergeCell ref="L14:M14"/>
    <mergeCell ref="L15:M15"/>
    <mergeCell ref="L16:M16"/>
    <mergeCell ref="A94:O94"/>
    <mergeCell ref="A95:O95"/>
    <mergeCell ref="L85:M85"/>
    <mergeCell ref="L86:M86"/>
    <mergeCell ref="L87:M87"/>
    <mergeCell ref="L88:M88"/>
    <mergeCell ref="L89:M89"/>
    <mergeCell ref="A96:O96"/>
    <mergeCell ref="A90:O90"/>
    <mergeCell ref="A91:O91"/>
    <mergeCell ref="A92:O92"/>
    <mergeCell ref="A93:O93"/>
    <mergeCell ref="L79:M79"/>
    <mergeCell ref="L80:M80"/>
    <mergeCell ref="L81:M81"/>
    <mergeCell ref="L82:M82"/>
    <mergeCell ref="L83:M83"/>
    <mergeCell ref="L84:M84"/>
    <mergeCell ref="L71:M71"/>
    <mergeCell ref="L72:M72"/>
    <mergeCell ref="L73:M73"/>
    <mergeCell ref="L77:M77"/>
    <mergeCell ref="L78:M78"/>
    <mergeCell ref="L74:M74"/>
    <mergeCell ref="L75:M75"/>
    <mergeCell ref="L76:M76"/>
    <mergeCell ref="L61:M61"/>
    <mergeCell ref="L62:M62"/>
    <mergeCell ref="L63:M63"/>
    <mergeCell ref="L64:M64"/>
    <mergeCell ref="L56:M56"/>
    <mergeCell ref="L57:M57"/>
    <mergeCell ref="L58:M58"/>
    <mergeCell ref="L59:M59"/>
    <mergeCell ref="L60:M60"/>
    <mergeCell ref="L44:M44"/>
    <mergeCell ref="L45:M45"/>
    <mergeCell ref="L37:M37"/>
    <mergeCell ref="L32:M32"/>
    <mergeCell ref="L33:M33"/>
    <mergeCell ref="L34:M34"/>
    <mergeCell ref="L35:M35"/>
    <mergeCell ref="L36:M36"/>
    <mergeCell ref="L28:M28"/>
    <mergeCell ref="L23:M23"/>
    <mergeCell ref="L24:M24"/>
    <mergeCell ref="L25:M25"/>
    <mergeCell ref="N6:N9"/>
    <mergeCell ref="K7:K9"/>
    <mergeCell ref="L10:M10"/>
    <mergeCell ref="L11:M11"/>
    <mergeCell ref="L12:M12"/>
    <mergeCell ref="L13:M13"/>
    <mergeCell ref="J1:O1"/>
    <mergeCell ref="M3:O3"/>
    <mergeCell ref="A87:C87"/>
    <mergeCell ref="A88:C88"/>
    <mergeCell ref="A86:D86"/>
    <mergeCell ref="B4:B9"/>
    <mergeCell ref="C4:C9"/>
    <mergeCell ref="G6:G9"/>
    <mergeCell ref="E4:E9"/>
    <mergeCell ref="O4:O9"/>
    <mergeCell ref="A2:M2"/>
    <mergeCell ref="A4:A9"/>
    <mergeCell ref="D4:D9"/>
    <mergeCell ref="F5:F9"/>
    <mergeCell ref="F4:N4"/>
    <mergeCell ref="H6:H9"/>
    <mergeCell ref="G5:N5"/>
    <mergeCell ref="I6:I9"/>
    <mergeCell ref="J6:J9"/>
    <mergeCell ref="L6:M9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1"/>
  <sheetViews>
    <sheetView view="pageLayout" workbookViewId="0" topLeftCell="A1">
      <selection activeCell="A1" sqref="A1:K1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0.83203125" style="8" customWidth="1"/>
    <col min="5" max="5" width="12" style="8" customWidth="1"/>
    <col min="6" max="6" width="11.16015625" style="8" customWidth="1"/>
    <col min="7" max="7" width="12.33203125" style="8" customWidth="1"/>
    <col min="8" max="8" width="8.83203125" style="8" customWidth="1"/>
    <col min="9" max="9" width="7" style="8" customWidth="1"/>
    <col min="10" max="10" width="11.5" style="8" customWidth="1"/>
    <col min="11" max="11" width="9.66015625" style="8" customWidth="1"/>
    <col min="12" max="12" width="9.83203125" style="8" customWidth="1"/>
    <col min="13" max="16384" width="9.33203125" style="8" customWidth="1"/>
  </cols>
  <sheetData>
    <row r="1" spans="1:11" ht="18">
      <c r="A1" s="189" t="s">
        <v>262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ht="18">
      <c r="A2" s="64"/>
      <c r="B2" s="64"/>
      <c r="C2" s="64"/>
      <c r="D2" s="64"/>
      <c r="E2" s="64"/>
      <c r="F2" s="64"/>
      <c r="G2" s="64"/>
      <c r="H2" s="64"/>
      <c r="I2" s="64"/>
      <c r="J2" s="64"/>
      <c r="K2" s="190" t="s">
        <v>0</v>
      </c>
      <c r="L2" s="190"/>
    </row>
    <row r="3" spans="1:12" ht="10.5" customHeight="1">
      <c r="A3" s="188" t="s">
        <v>98</v>
      </c>
      <c r="B3" s="188" t="s">
        <v>1</v>
      </c>
      <c r="C3" s="188" t="s">
        <v>97</v>
      </c>
      <c r="D3" s="182" t="s">
        <v>191</v>
      </c>
      <c r="E3" s="182" t="s">
        <v>96</v>
      </c>
      <c r="F3" s="182"/>
      <c r="G3" s="182"/>
      <c r="H3" s="182"/>
      <c r="I3" s="182"/>
      <c r="J3" s="182"/>
      <c r="K3" s="182"/>
      <c r="L3" s="182" t="s">
        <v>95</v>
      </c>
    </row>
    <row r="4" spans="1:12" s="44" customFormat="1" ht="19.5" customHeight="1">
      <c r="A4" s="188"/>
      <c r="B4" s="188"/>
      <c r="C4" s="188"/>
      <c r="D4" s="182"/>
      <c r="E4" s="182" t="s">
        <v>261</v>
      </c>
      <c r="F4" s="182" t="s">
        <v>94</v>
      </c>
      <c r="G4" s="182"/>
      <c r="H4" s="182"/>
      <c r="I4" s="182"/>
      <c r="J4" s="182"/>
      <c r="K4" s="182"/>
      <c r="L4" s="182"/>
    </row>
    <row r="5" spans="1:12" s="44" customFormat="1" ht="19.5" customHeight="1">
      <c r="A5" s="188"/>
      <c r="B5" s="188"/>
      <c r="C5" s="188"/>
      <c r="D5" s="182"/>
      <c r="E5" s="182"/>
      <c r="F5" s="183" t="s">
        <v>93</v>
      </c>
      <c r="G5" s="154" t="s">
        <v>190</v>
      </c>
      <c r="H5" s="186" t="s">
        <v>92</v>
      </c>
      <c r="I5" s="63" t="s">
        <v>23</v>
      </c>
      <c r="J5" s="183" t="s">
        <v>189</v>
      </c>
      <c r="K5" s="186" t="s">
        <v>91</v>
      </c>
      <c r="L5" s="182"/>
    </row>
    <row r="6" spans="1:12" s="44" customFormat="1" ht="19.5" customHeight="1">
      <c r="A6" s="188"/>
      <c r="B6" s="188"/>
      <c r="C6" s="188"/>
      <c r="D6" s="182"/>
      <c r="E6" s="182"/>
      <c r="F6" s="184"/>
      <c r="G6" s="155"/>
      <c r="H6" s="184"/>
      <c r="I6" s="187" t="s">
        <v>90</v>
      </c>
      <c r="J6" s="184"/>
      <c r="K6" s="184"/>
      <c r="L6" s="182"/>
    </row>
    <row r="7" spans="1:12" s="44" customFormat="1" ht="29.25" customHeight="1">
      <c r="A7" s="188"/>
      <c r="B7" s="188"/>
      <c r="C7" s="188"/>
      <c r="D7" s="182"/>
      <c r="E7" s="182"/>
      <c r="F7" s="184"/>
      <c r="G7" s="155"/>
      <c r="H7" s="184"/>
      <c r="I7" s="187"/>
      <c r="J7" s="184"/>
      <c r="K7" s="184"/>
      <c r="L7" s="182"/>
    </row>
    <row r="8" spans="1:12" s="44" customFormat="1" ht="29.25" customHeight="1">
      <c r="A8" s="188"/>
      <c r="B8" s="188"/>
      <c r="C8" s="188"/>
      <c r="D8" s="182"/>
      <c r="E8" s="182"/>
      <c r="F8" s="185"/>
      <c r="G8" s="156"/>
      <c r="H8" s="185"/>
      <c r="I8" s="187"/>
      <c r="J8" s="185"/>
      <c r="K8" s="185"/>
      <c r="L8" s="182"/>
    </row>
    <row r="9" spans="1:12" s="44" customFormat="1" ht="15.75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</row>
    <row r="10" spans="1:12" ht="57" customHeight="1">
      <c r="A10" s="9" t="s">
        <v>89</v>
      </c>
      <c r="B10" s="9">
        <v>600</v>
      </c>
      <c r="C10" s="9">
        <v>60014</v>
      </c>
      <c r="D10" s="51" t="s">
        <v>260</v>
      </c>
      <c r="E10" s="52">
        <v>100000</v>
      </c>
      <c r="F10" s="52">
        <v>100000</v>
      </c>
      <c r="G10" s="52">
        <v>0</v>
      </c>
      <c r="H10" s="52">
        <v>0</v>
      </c>
      <c r="I10" s="52">
        <v>0</v>
      </c>
      <c r="J10" s="51" t="s">
        <v>184</v>
      </c>
      <c r="K10" s="50">
        <v>0</v>
      </c>
      <c r="L10" s="49" t="s">
        <v>188</v>
      </c>
    </row>
    <row r="11" spans="1:12" ht="57" customHeight="1">
      <c r="A11" s="9" t="s">
        <v>88</v>
      </c>
      <c r="B11" s="9">
        <v>600</v>
      </c>
      <c r="C11" s="9">
        <v>60014</v>
      </c>
      <c r="D11" s="51" t="s">
        <v>259</v>
      </c>
      <c r="E11" s="52">
        <v>250000</v>
      </c>
      <c r="F11" s="52">
        <v>250000</v>
      </c>
      <c r="G11" s="52">
        <v>0</v>
      </c>
      <c r="H11" s="52">
        <v>0</v>
      </c>
      <c r="I11" s="52">
        <v>0</v>
      </c>
      <c r="J11" s="51" t="s">
        <v>184</v>
      </c>
      <c r="K11" s="50">
        <v>0</v>
      </c>
      <c r="L11" s="49" t="s">
        <v>188</v>
      </c>
    </row>
    <row r="12" spans="1:12" ht="80.25" customHeight="1">
      <c r="A12" s="9" t="s">
        <v>87</v>
      </c>
      <c r="B12" s="9">
        <v>600</v>
      </c>
      <c r="C12" s="9">
        <v>60014</v>
      </c>
      <c r="D12" s="53" t="s">
        <v>258</v>
      </c>
      <c r="E12" s="52">
        <v>416848</v>
      </c>
      <c r="F12" s="52">
        <v>159540</v>
      </c>
      <c r="G12" s="52">
        <v>257308</v>
      </c>
      <c r="H12" s="52">
        <v>0</v>
      </c>
      <c r="I12" s="52">
        <v>0</v>
      </c>
      <c r="J12" s="51" t="s">
        <v>241</v>
      </c>
      <c r="K12" s="50">
        <v>0</v>
      </c>
      <c r="L12" s="49" t="s">
        <v>188</v>
      </c>
    </row>
    <row r="13" spans="1:12" ht="105" customHeight="1">
      <c r="A13" s="9" t="s">
        <v>86</v>
      </c>
      <c r="B13" s="9">
        <v>600</v>
      </c>
      <c r="C13" s="9">
        <v>60014</v>
      </c>
      <c r="D13" s="53" t="s">
        <v>257</v>
      </c>
      <c r="E13" s="52">
        <v>287825</v>
      </c>
      <c r="F13" s="52">
        <v>0</v>
      </c>
      <c r="G13" s="52">
        <v>287825</v>
      </c>
      <c r="H13" s="52">
        <v>0</v>
      </c>
      <c r="I13" s="52">
        <v>0</v>
      </c>
      <c r="J13" s="51" t="s">
        <v>241</v>
      </c>
      <c r="K13" s="50">
        <v>0</v>
      </c>
      <c r="L13" s="49" t="s">
        <v>188</v>
      </c>
    </row>
    <row r="14" spans="1:12" ht="92.25" customHeight="1">
      <c r="A14" s="9" t="s">
        <v>85</v>
      </c>
      <c r="B14" s="9">
        <v>600</v>
      </c>
      <c r="C14" s="9">
        <v>60014</v>
      </c>
      <c r="D14" s="51" t="s">
        <v>256</v>
      </c>
      <c r="E14" s="52">
        <v>549793</v>
      </c>
      <c r="F14" s="52">
        <v>549793</v>
      </c>
      <c r="G14" s="52">
        <v>0</v>
      </c>
      <c r="H14" s="52">
        <v>0</v>
      </c>
      <c r="I14" s="52">
        <v>0</v>
      </c>
      <c r="J14" s="51" t="s">
        <v>241</v>
      </c>
      <c r="K14" s="50">
        <v>0</v>
      </c>
      <c r="L14" s="49" t="s">
        <v>188</v>
      </c>
    </row>
    <row r="15" spans="1:12" ht="96" customHeight="1">
      <c r="A15" s="9" t="s">
        <v>84</v>
      </c>
      <c r="B15" s="9">
        <v>600</v>
      </c>
      <c r="C15" s="9">
        <v>60014</v>
      </c>
      <c r="D15" s="51" t="s">
        <v>255</v>
      </c>
      <c r="E15" s="52">
        <v>234907</v>
      </c>
      <c r="F15" s="52">
        <v>234907</v>
      </c>
      <c r="G15" s="52">
        <v>0</v>
      </c>
      <c r="H15" s="52">
        <v>0</v>
      </c>
      <c r="I15" s="52">
        <v>0</v>
      </c>
      <c r="J15" s="51" t="s">
        <v>184</v>
      </c>
      <c r="K15" s="50">
        <v>0</v>
      </c>
      <c r="L15" s="49" t="s">
        <v>188</v>
      </c>
    </row>
    <row r="16" spans="1:12" ht="101.25" customHeight="1">
      <c r="A16" s="9" t="s">
        <v>83</v>
      </c>
      <c r="B16" s="9">
        <v>600</v>
      </c>
      <c r="C16" s="9">
        <v>60014</v>
      </c>
      <c r="D16" s="51" t="s">
        <v>254</v>
      </c>
      <c r="E16" s="52">
        <v>53384</v>
      </c>
      <c r="F16" s="52">
        <v>53384</v>
      </c>
      <c r="G16" s="52">
        <v>0</v>
      </c>
      <c r="H16" s="52">
        <v>0</v>
      </c>
      <c r="I16" s="52">
        <v>0</v>
      </c>
      <c r="J16" s="51" t="s">
        <v>184</v>
      </c>
      <c r="K16" s="50">
        <v>0</v>
      </c>
      <c r="L16" s="49" t="s">
        <v>188</v>
      </c>
    </row>
    <row r="17" spans="1:12" ht="60" customHeight="1">
      <c r="A17" s="9" t="s">
        <v>82</v>
      </c>
      <c r="B17" s="9">
        <v>710</v>
      </c>
      <c r="C17" s="9">
        <v>71012</v>
      </c>
      <c r="D17" s="51" t="s">
        <v>253</v>
      </c>
      <c r="E17" s="52">
        <v>50000</v>
      </c>
      <c r="F17" s="52">
        <v>50000</v>
      </c>
      <c r="G17" s="52">
        <v>0</v>
      </c>
      <c r="H17" s="52">
        <v>0</v>
      </c>
      <c r="I17" s="52">
        <v>0</v>
      </c>
      <c r="J17" s="51" t="s">
        <v>65</v>
      </c>
      <c r="K17" s="50">
        <v>0</v>
      </c>
      <c r="L17" s="49" t="s">
        <v>64</v>
      </c>
    </row>
    <row r="18" spans="1:12" ht="60" customHeight="1">
      <c r="A18" s="9" t="s">
        <v>81</v>
      </c>
      <c r="B18" s="9">
        <v>750</v>
      </c>
      <c r="C18" s="9">
        <v>75020</v>
      </c>
      <c r="D18" s="51" t="s">
        <v>252</v>
      </c>
      <c r="E18" s="52">
        <f>F18</f>
        <v>30000</v>
      </c>
      <c r="F18" s="52">
        <v>30000</v>
      </c>
      <c r="G18" s="52">
        <v>0</v>
      </c>
      <c r="H18" s="52">
        <v>0</v>
      </c>
      <c r="I18" s="52">
        <v>0</v>
      </c>
      <c r="J18" s="51" t="s">
        <v>65</v>
      </c>
      <c r="K18" s="50">
        <v>0</v>
      </c>
      <c r="L18" s="49" t="s">
        <v>64</v>
      </c>
    </row>
    <row r="19" spans="1:12" ht="69" customHeight="1">
      <c r="A19" s="9" t="s">
        <v>80</v>
      </c>
      <c r="B19" s="9">
        <v>801</v>
      </c>
      <c r="C19" s="9">
        <v>80195</v>
      </c>
      <c r="D19" s="51" t="s">
        <v>251</v>
      </c>
      <c r="E19" s="52">
        <v>300000</v>
      </c>
      <c r="F19" s="52">
        <v>300000</v>
      </c>
      <c r="G19" s="52">
        <v>0</v>
      </c>
      <c r="H19" s="52">
        <v>0</v>
      </c>
      <c r="I19" s="52">
        <v>0</v>
      </c>
      <c r="J19" s="51" t="s">
        <v>65</v>
      </c>
      <c r="K19" s="50">
        <v>0</v>
      </c>
      <c r="L19" s="49" t="s">
        <v>250</v>
      </c>
    </row>
    <row r="20" spans="1:12" ht="39">
      <c r="A20" s="9" t="s">
        <v>79</v>
      </c>
      <c r="B20" s="9">
        <v>801</v>
      </c>
      <c r="C20" s="9">
        <v>80120</v>
      </c>
      <c r="D20" s="51" t="s">
        <v>249</v>
      </c>
      <c r="E20" s="52">
        <f>F20</f>
        <v>367205</v>
      </c>
      <c r="F20" s="52">
        <v>367205</v>
      </c>
      <c r="G20" s="52">
        <v>0</v>
      </c>
      <c r="H20" s="52">
        <v>0</v>
      </c>
      <c r="I20" s="52">
        <v>0</v>
      </c>
      <c r="J20" s="51" t="s">
        <v>65</v>
      </c>
      <c r="K20" s="50">
        <v>0</v>
      </c>
      <c r="L20" s="49" t="s">
        <v>64</v>
      </c>
    </row>
    <row r="21" spans="1:12" ht="40.5" customHeight="1">
      <c r="A21" s="9" t="s">
        <v>78</v>
      </c>
      <c r="B21" s="9">
        <v>801</v>
      </c>
      <c r="C21" s="9">
        <v>80120</v>
      </c>
      <c r="D21" s="51" t="s">
        <v>248</v>
      </c>
      <c r="E21" s="52">
        <f>F21</f>
        <v>93898</v>
      </c>
      <c r="F21" s="52">
        <v>93898</v>
      </c>
      <c r="G21" s="52">
        <v>0</v>
      </c>
      <c r="H21" s="52">
        <v>0</v>
      </c>
      <c r="I21" s="52">
        <v>0</v>
      </c>
      <c r="J21" s="51" t="s">
        <v>65</v>
      </c>
      <c r="K21" s="50">
        <v>0</v>
      </c>
      <c r="L21" s="49" t="s">
        <v>64</v>
      </c>
    </row>
    <row r="22" spans="1:12" ht="39.75" customHeight="1">
      <c r="A22" s="9" t="s">
        <v>77</v>
      </c>
      <c r="B22" s="9">
        <v>852</v>
      </c>
      <c r="C22" s="9">
        <v>85202</v>
      </c>
      <c r="D22" s="51" t="s">
        <v>247</v>
      </c>
      <c r="E22" s="52">
        <v>70000</v>
      </c>
      <c r="F22" s="52">
        <v>70000</v>
      </c>
      <c r="G22" s="52">
        <v>0</v>
      </c>
      <c r="H22" s="52">
        <v>0</v>
      </c>
      <c r="I22" s="52">
        <v>0</v>
      </c>
      <c r="J22" s="51" t="s">
        <v>185</v>
      </c>
      <c r="K22" s="52">
        <v>0</v>
      </c>
      <c r="L22" s="49" t="s">
        <v>186</v>
      </c>
    </row>
    <row r="23" spans="1:12" ht="55.5" customHeight="1">
      <c r="A23" s="9" t="s">
        <v>76</v>
      </c>
      <c r="B23" s="9">
        <v>852</v>
      </c>
      <c r="C23" s="9">
        <v>85202</v>
      </c>
      <c r="D23" s="51" t="s">
        <v>247</v>
      </c>
      <c r="E23" s="52">
        <v>40000</v>
      </c>
      <c r="F23" s="52">
        <v>40000</v>
      </c>
      <c r="G23" s="52">
        <v>0</v>
      </c>
      <c r="H23" s="52">
        <v>0</v>
      </c>
      <c r="I23" s="52">
        <v>0</v>
      </c>
      <c r="J23" s="51" t="s">
        <v>185</v>
      </c>
      <c r="K23" s="52">
        <v>0</v>
      </c>
      <c r="L23" s="49" t="s">
        <v>187</v>
      </c>
    </row>
    <row r="24" spans="1:12" ht="39">
      <c r="A24" s="9" t="s">
        <v>75</v>
      </c>
      <c r="B24" s="9">
        <v>853</v>
      </c>
      <c r="C24" s="9">
        <v>85311</v>
      </c>
      <c r="D24" s="51" t="s">
        <v>246</v>
      </c>
      <c r="E24" s="52">
        <v>70000</v>
      </c>
      <c r="F24" s="52">
        <v>70000</v>
      </c>
      <c r="G24" s="52">
        <v>0</v>
      </c>
      <c r="H24" s="52">
        <v>0</v>
      </c>
      <c r="I24" s="52">
        <v>0</v>
      </c>
      <c r="J24" s="51" t="s">
        <v>184</v>
      </c>
      <c r="K24" s="50">
        <v>0</v>
      </c>
      <c r="L24" s="49" t="s">
        <v>186</v>
      </c>
    </row>
    <row r="25" spans="1:12" ht="39">
      <c r="A25" s="9" t="s">
        <v>74</v>
      </c>
      <c r="B25" s="9">
        <v>853</v>
      </c>
      <c r="C25" s="9">
        <v>85333</v>
      </c>
      <c r="D25" s="51" t="s">
        <v>245</v>
      </c>
      <c r="E25" s="52">
        <v>80000</v>
      </c>
      <c r="F25" s="52">
        <v>80000</v>
      </c>
      <c r="G25" s="52">
        <v>0</v>
      </c>
      <c r="H25" s="52">
        <v>0</v>
      </c>
      <c r="I25" s="52">
        <v>0</v>
      </c>
      <c r="J25" s="51" t="s">
        <v>184</v>
      </c>
      <c r="K25" s="50">
        <v>0</v>
      </c>
      <c r="L25" s="49" t="s">
        <v>244</v>
      </c>
    </row>
    <row r="26" spans="1:12" ht="90.75" customHeight="1">
      <c r="A26" s="9" t="s">
        <v>73</v>
      </c>
      <c r="B26" s="9">
        <v>900</v>
      </c>
      <c r="C26" s="9">
        <v>90019</v>
      </c>
      <c r="D26" s="51" t="s">
        <v>243</v>
      </c>
      <c r="E26" s="52">
        <v>100000</v>
      </c>
      <c r="F26" s="52">
        <v>100000</v>
      </c>
      <c r="G26" s="52">
        <v>0</v>
      </c>
      <c r="H26" s="52">
        <v>0</v>
      </c>
      <c r="I26" s="52">
        <v>0</v>
      </c>
      <c r="J26" s="51" t="s">
        <v>184</v>
      </c>
      <c r="K26" s="50">
        <v>0</v>
      </c>
      <c r="L26" s="49" t="s">
        <v>64</v>
      </c>
    </row>
    <row r="27" spans="1:12" ht="50.25" customHeight="1">
      <c r="A27" s="9" t="s">
        <v>72</v>
      </c>
      <c r="B27" s="9">
        <v>921</v>
      </c>
      <c r="C27" s="9">
        <v>92195</v>
      </c>
      <c r="D27" s="51" t="s">
        <v>242</v>
      </c>
      <c r="E27" s="52">
        <v>61500</v>
      </c>
      <c r="F27" s="52">
        <v>61500</v>
      </c>
      <c r="G27" s="52">
        <v>0</v>
      </c>
      <c r="H27" s="52">
        <v>0</v>
      </c>
      <c r="I27" s="52">
        <v>0</v>
      </c>
      <c r="J27" s="51" t="s">
        <v>241</v>
      </c>
      <c r="K27" s="50">
        <v>0</v>
      </c>
      <c r="L27" s="49" t="s">
        <v>64</v>
      </c>
    </row>
    <row r="28" spans="1:12" ht="37.5" customHeight="1">
      <c r="A28" s="179" t="s">
        <v>183</v>
      </c>
      <c r="B28" s="180"/>
      <c r="C28" s="180"/>
      <c r="D28" s="181"/>
      <c r="E28" s="48">
        <f>SUM(E10:E27)</f>
        <v>3155360</v>
      </c>
      <c r="F28" s="48">
        <f>SUM(F10:F27)</f>
        <v>2610227</v>
      </c>
      <c r="G28" s="48">
        <f>SUM(G10:G27)</f>
        <v>545133</v>
      </c>
      <c r="H28" s="48">
        <f>SUM(H10:H27)</f>
        <v>0</v>
      </c>
      <c r="I28" s="48">
        <f>SUM(I10:I27)</f>
        <v>0</v>
      </c>
      <c r="J28" s="58">
        <v>0</v>
      </c>
      <c r="K28" s="48">
        <f>SUM(K10:K27)</f>
        <v>0</v>
      </c>
      <c r="L28" s="47" t="s">
        <v>63</v>
      </c>
    </row>
    <row r="29" spans="1:12" ht="16.5" customHeight="1">
      <c r="A29" s="44"/>
      <c r="B29" s="44"/>
      <c r="C29" s="44"/>
      <c r="D29" s="44"/>
      <c r="E29" s="46"/>
      <c r="F29" s="44"/>
      <c r="G29" s="44"/>
      <c r="H29" s="44"/>
      <c r="I29" s="44"/>
      <c r="J29" s="44"/>
      <c r="K29" s="44"/>
      <c r="L29" s="44"/>
    </row>
    <row r="30" spans="1:12" ht="12.75">
      <c r="A30" s="44" t="s">
        <v>182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2.75">
      <c r="A31" s="44" t="s">
        <v>62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>
      <c r="A32" s="44" t="s">
        <v>61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>
      <c r="A33" s="44" t="s">
        <v>181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.75">
      <c r="A34" s="44" t="s">
        <v>60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2.75">
      <c r="A38" s="44"/>
      <c r="B38" s="44"/>
      <c r="C38" s="44"/>
      <c r="D38" s="44"/>
      <c r="E38" s="45"/>
      <c r="F38" s="44"/>
      <c r="G38" s="44"/>
      <c r="H38" s="44"/>
      <c r="I38" s="44"/>
      <c r="J38" s="44"/>
      <c r="K38" s="44"/>
      <c r="L38" s="44"/>
    </row>
    <row r="39" spans="1:1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1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9" ht="12.75">
      <c r="A41" s="44"/>
      <c r="B41" s="44"/>
      <c r="C41" s="44"/>
      <c r="D41" s="44"/>
      <c r="E41" s="44"/>
      <c r="F41" s="44"/>
      <c r="G41" s="44"/>
      <c r="H41" s="44"/>
      <c r="I41" s="44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28:D28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LIII.2.2022
z dnia 21 stycznia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PageLayoutView="0" workbookViewId="0" topLeftCell="A1">
      <selection activeCell="T10" sqref="T10"/>
    </sheetView>
  </sheetViews>
  <sheetFormatPr defaultColWidth="9.33203125" defaultRowHeight="12.75"/>
  <cols>
    <col min="1" max="1" width="4.66015625" style="11" customWidth="1"/>
    <col min="2" max="2" width="23.66015625" style="11" customWidth="1"/>
    <col min="3" max="3" width="10.66015625" style="11" customWidth="1"/>
    <col min="4" max="4" width="12" style="11" customWidth="1"/>
    <col min="5" max="5" width="7" style="11" customWidth="1"/>
    <col min="6" max="6" width="8.83203125" style="11" customWidth="1"/>
    <col min="7" max="7" width="19" style="11" customWidth="1"/>
    <col min="8" max="8" width="12.33203125" style="11" customWidth="1"/>
    <col min="9" max="9" width="12.66015625" style="11" customWidth="1"/>
    <col min="10" max="16384" width="9.33203125" style="11" customWidth="1"/>
  </cols>
  <sheetData>
    <row r="1" spans="1:9" ht="40.5" customHeight="1">
      <c r="A1" s="10"/>
      <c r="B1" s="10"/>
      <c r="C1" s="10"/>
      <c r="D1" s="10"/>
      <c r="E1" s="10"/>
      <c r="F1" s="10"/>
      <c r="G1" s="224" t="s">
        <v>327</v>
      </c>
      <c r="H1" s="224"/>
      <c r="I1" s="224"/>
    </row>
    <row r="2" spans="1:9" ht="12.75">
      <c r="A2" s="225" t="s">
        <v>287</v>
      </c>
      <c r="B2" s="225"/>
      <c r="C2" s="225"/>
      <c r="D2" s="225"/>
      <c r="E2" s="225"/>
      <c r="F2" s="225"/>
      <c r="G2" s="225"/>
      <c r="H2" s="225"/>
      <c r="I2" s="225"/>
    </row>
    <row r="3" spans="1:9" ht="12.75">
      <c r="A3" s="225"/>
      <c r="B3" s="225"/>
      <c r="C3" s="225"/>
      <c r="D3" s="225"/>
      <c r="E3" s="225"/>
      <c r="F3" s="225"/>
      <c r="G3" s="225"/>
      <c r="H3" s="225"/>
      <c r="I3" s="225"/>
    </row>
    <row r="4" spans="1:9" ht="12.75">
      <c r="A4" s="225"/>
      <c r="B4" s="225"/>
      <c r="C4" s="225"/>
      <c r="D4" s="225"/>
      <c r="E4" s="225"/>
      <c r="F4" s="225"/>
      <c r="G4" s="225"/>
      <c r="H4" s="225"/>
      <c r="I4" s="225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22.5" customHeight="1">
      <c r="A6" s="226" t="s">
        <v>286</v>
      </c>
      <c r="B6" s="226" t="s">
        <v>285</v>
      </c>
      <c r="C6" s="226" t="s">
        <v>284</v>
      </c>
      <c r="D6" s="226" t="s">
        <v>95</v>
      </c>
      <c r="E6" s="226" t="s">
        <v>1</v>
      </c>
      <c r="F6" s="226" t="s">
        <v>2</v>
      </c>
      <c r="G6" s="226" t="s">
        <v>283</v>
      </c>
      <c r="H6" s="226"/>
      <c r="I6" s="226" t="s">
        <v>282</v>
      </c>
    </row>
    <row r="7" spans="1:9" ht="52.5" customHeight="1">
      <c r="A7" s="226"/>
      <c r="B7" s="226"/>
      <c r="C7" s="226"/>
      <c r="D7" s="226"/>
      <c r="E7" s="226"/>
      <c r="F7" s="226"/>
      <c r="G7" s="57" t="s">
        <v>281</v>
      </c>
      <c r="H7" s="57" t="s">
        <v>280</v>
      </c>
      <c r="I7" s="226"/>
    </row>
    <row r="8" spans="1:9" ht="12.75">
      <c r="A8" s="102">
        <v>1</v>
      </c>
      <c r="B8" s="102">
        <v>2</v>
      </c>
      <c r="C8" s="102">
        <v>3</v>
      </c>
      <c r="D8" s="102">
        <v>4</v>
      </c>
      <c r="E8" s="102">
        <v>5</v>
      </c>
      <c r="F8" s="102">
        <v>6</v>
      </c>
      <c r="G8" s="102">
        <v>7</v>
      </c>
      <c r="H8" s="102">
        <v>8</v>
      </c>
      <c r="I8" s="102">
        <v>9</v>
      </c>
    </row>
    <row r="9" spans="1:9" ht="44.25" customHeight="1">
      <c r="A9" s="221" t="s">
        <v>89</v>
      </c>
      <c r="B9" s="79" t="s">
        <v>275</v>
      </c>
      <c r="C9" s="203" t="s">
        <v>279</v>
      </c>
      <c r="D9" s="203" t="s">
        <v>64</v>
      </c>
      <c r="E9" s="197" t="s">
        <v>203</v>
      </c>
      <c r="F9" s="197" t="s">
        <v>278</v>
      </c>
      <c r="G9" s="99" t="s">
        <v>273</v>
      </c>
      <c r="H9" s="89">
        <f>H10+H14</f>
        <v>3002600</v>
      </c>
      <c r="I9" s="89">
        <f>I10+I14</f>
        <v>1380952</v>
      </c>
    </row>
    <row r="10" spans="1:9" ht="27" customHeight="1">
      <c r="A10" s="222"/>
      <c r="B10" s="79" t="s">
        <v>277</v>
      </c>
      <c r="C10" s="204"/>
      <c r="D10" s="204"/>
      <c r="E10" s="198"/>
      <c r="F10" s="198"/>
      <c r="G10" s="99" t="s">
        <v>268</v>
      </c>
      <c r="H10" s="89">
        <f>H11+H12+H13</f>
        <v>18000</v>
      </c>
      <c r="I10" s="89">
        <f>I11+I12+I13</f>
        <v>18000</v>
      </c>
    </row>
    <row r="11" spans="1:9" ht="15" customHeight="1">
      <c r="A11" s="222"/>
      <c r="B11" s="200" t="s">
        <v>276</v>
      </c>
      <c r="C11" s="204"/>
      <c r="D11" s="204"/>
      <c r="E11" s="198"/>
      <c r="F11" s="198"/>
      <c r="G11" s="98" t="s">
        <v>266</v>
      </c>
      <c r="H11" s="91">
        <v>2700</v>
      </c>
      <c r="I11" s="91">
        <v>2700</v>
      </c>
    </row>
    <row r="12" spans="1:9" ht="24.75" customHeight="1">
      <c r="A12" s="222"/>
      <c r="B12" s="201"/>
      <c r="C12" s="204"/>
      <c r="D12" s="204"/>
      <c r="E12" s="198"/>
      <c r="F12" s="198"/>
      <c r="G12" s="95" t="s">
        <v>265</v>
      </c>
      <c r="H12" s="91">
        <v>0</v>
      </c>
      <c r="I12" s="91">
        <v>0</v>
      </c>
    </row>
    <row r="13" spans="1:9" ht="36" customHeight="1">
      <c r="A13" s="222"/>
      <c r="B13" s="201"/>
      <c r="C13" s="204"/>
      <c r="D13" s="204"/>
      <c r="E13" s="198"/>
      <c r="F13" s="198"/>
      <c r="G13" s="95" t="s">
        <v>264</v>
      </c>
      <c r="H13" s="91">
        <v>15300</v>
      </c>
      <c r="I13" s="91">
        <v>15300</v>
      </c>
    </row>
    <row r="14" spans="1:9" ht="14.25" customHeight="1">
      <c r="A14" s="222"/>
      <c r="B14" s="201"/>
      <c r="C14" s="204"/>
      <c r="D14" s="204"/>
      <c r="E14" s="198"/>
      <c r="F14" s="198"/>
      <c r="G14" s="99" t="s">
        <v>267</v>
      </c>
      <c r="H14" s="89">
        <f>H15+H16+H17+H18</f>
        <v>2984600</v>
      </c>
      <c r="I14" s="89">
        <f>I15+I16+I17+I18</f>
        <v>1362952</v>
      </c>
    </row>
    <row r="15" spans="1:9" ht="16.5" customHeight="1">
      <c r="A15" s="222"/>
      <c r="B15" s="201"/>
      <c r="C15" s="204"/>
      <c r="D15" s="204"/>
      <c r="E15" s="198"/>
      <c r="F15" s="198"/>
      <c r="G15" s="98" t="s">
        <v>266</v>
      </c>
      <c r="H15" s="91">
        <v>447690</v>
      </c>
      <c r="I15" s="91">
        <v>204443</v>
      </c>
    </row>
    <row r="16" spans="1:9" ht="24.75" customHeight="1">
      <c r="A16" s="222"/>
      <c r="B16" s="201"/>
      <c r="C16" s="204"/>
      <c r="D16" s="204"/>
      <c r="E16" s="198"/>
      <c r="F16" s="198"/>
      <c r="G16" s="95" t="s">
        <v>265</v>
      </c>
      <c r="H16" s="91">
        <v>0</v>
      </c>
      <c r="I16" s="91">
        <v>0</v>
      </c>
    </row>
    <row r="17" spans="1:9" ht="36" customHeight="1">
      <c r="A17" s="222"/>
      <c r="B17" s="201"/>
      <c r="C17" s="204"/>
      <c r="D17" s="204"/>
      <c r="E17" s="198"/>
      <c r="F17" s="198"/>
      <c r="G17" s="95" t="s">
        <v>264</v>
      </c>
      <c r="H17" s="91">
        <v>2536910</v>
      </c>
      <c r="I17" s="91">
        <v>1158509</v>
      </c>
    </row>
    <row r="18" spans="1:9" ht="48.75" customHeight="1">
      <c r="A18" s="223"/>
      <c r="B18" s="202"/>
      <c r="C18" s="205"/>
      <c r="D18" s="205"/>
      <c r="E18" s="199"/>
      <c r="F18" s="199"/>
      <c r="G18" s="92" t="s">
        <v>263</v>
      </c>
      <c r="H18" s="91">
        <v>0</v>
      </c>
      <c r="I18" s="91">
        <v>0</v>
      </c>
    </row>
    <row r="19" spans="1:9" ht="17.25" customHeight="1">
      <c r="A19" s="213" t="s">
        <v>88</v>
      </c>
      <c r="B19" s="216" t="s">
        <v>275</v>
      </c>
      <c r="C19" s="100" t="s">
        <v>274</v>
      </c>
      <c r="D19" s="216" t="s">
        <v>64</v>
      </c>
      <c r="E19" s="101">
        <v>801</v>
      </c>
      <c r="F19" s="101">
        <v>80102</v>
      </c>
      <c r="G19" s="99" t="s">
        <v>273</v>
      </c>
      <c r="H19" s="89">
        <f>SUM(H20+H24)</f>
        <v>383803</v>
      </c>
      <c r="I19" s="89">
        <f>SUM(I20+I24)</f>
        <v>116918</v>
      </c>
    </row>
    <row r="20" spans="1:9" ht="18.75" customHeight="1">
      <c r="A20" s="214"/>
      <c r="B20" s="217"/>
      <c r="C20" s="97"/>
      <c r="D20" s="219"/>
      <c r="E20" s="96"/>
      <c r="F20" s="96"/>
      <c r="G20" s="99" t="s">
        <v>268</v>
      </c>
      <c r="H20" s="89">
        <f>SUM(H21:H23)</f>
        <v>383803</v>
      </c>
      <c r="I20" s="89">
        <f>SUM(I21:I23)</f>
        <v>116918</v>
      </c>
    </row>
    <row r="21" spans="1:9" ht="18.75" customHeight="1">
      <c r="A21" s="214"/>
      <c r="B21" s="217"/>
      <c r="C21" s="97"/>
      <c r="D21" s="219"/>
      <c r="E21" s="96"/>
      <c r="F21" s="96"/>
      <c r="G21" s="98" t="s">
        <v>266</v>
      </c>
      <c r="H21" s="91">
        <v>0</v>
      </c>
      <c r="I21" s="91">
        <v>0</v>
      </c>
    </row>
    <row r="22" spans="1:9" ht="26.25" customHeight="1">
      <c r="A22" s="214"/>
      <c r="B22" s="218"/>
      <c r="C22" s="97"/>
      <c r="D22" s="219"/>
      <c r="E22" s="96"/>
      <c r="F22" s="96"/>
      <c r="G22" s="95" t="s">
        <v>265</v>
      </c>
      <c r="H22" s="91">
        <v>20453</v>
      </c>
      <c r="I22" s="91">
        <v>6226</v>
      </c>
    </row>
    <row r="23" spans="1:9" ht="39" customHeight="1">
      <c r="A23" s="214"/>
      <c r="B23" s="100" t="s">
        <v>272</v>
      </c>
      <c r="C23" s="97"/>
      <c r="D23" s="219"/>
      <c r="E23" s="96"/>
      <c r="F23" s="96"/>
      <c r="G23" s="95" t="s">
        <v>264</v>
      </c>
      <c r="H23" s="91">
        <v>363350</v>
      </c>
      <c r="I23" s="91">
        <v>110692</v>
      </c>
    </row>
    <row r="24" spans="1:9" ht="22.5" customHeight="1">
      <c r="A24" s="214"/>
      <c r="B24" s="219" t="s">
        <v>271</v>
      </c>
      <c r="C24" s="97"/>
      <c r="D24" s="219"/>
      <c r="E24" s="96"/>
      <c r="F24" s="96"/>
      <c r="G24" s="99" t="s">
        <v>267</v>
      </c>
      <c r="H24" s="89">
        <f>SUM(H25:H28)</f>
        <v>0</v>
      </c>
      <c r="I24" s="89">
        <f>SUM(I25:I28)</f>
        <v>0</v>
      </c>
    </row>
    <row r="25" spans="1:9" ht="27.75" customHeight="1">
      <c r="A25" s="214"/>
      <c r="B25" s="219"/>
      <c r="C25" s="97"/>
      <c r="D25" s="219"/>
      <c r="E25" s="96"/>
      <c r="F25" s="96"/>
      <c r="G25" s="98" t="s">
        <v>266</v>
      </c>
      <c r="H25" s="91">
        <v>0</v>
      </c>
      <c r="I25" s="91">
        <v>0</v>
      </c>
    </row>
    <row r="26" spans="1:9" ht="26.25" customHeight="1">
      <c r="A26" s="214"/>
      <c r="B26" s="219"/>
      <c r="C26" s="97"/>
      <c r="D26" s="219"/>
      <c r="E26" s="96"/>
      <c r="F26" s="96"/>
      <c r="G26" s="95" t="s">
        <v>265</v>
      </c>
      <c r="H26" s="91">
        <v>0</v>
      </c>
      <c r="I26" s="91">
        <v>0</v>
      </c>
    </row>
    <row r="27" spans="1:9" ht="36" customHeight="1">
      <c r="A27" s="214"/>
      <c r="B27" s="219" t="s">
        <v>270</v>
      </c>
      <c r="C27" s="97"/>
      <c r="D27" s="219"/>
      <c r="E27" s="96"/>
      <c r="F27" s="96"/>
      <c r="G27" s="95" t="s">
        <v>264</v>
      </c>
      <c r="H27" s="91">
        <v>0</v>
      </c>
      <c r="I27" s="91">
        <v>0</v>
      </c>
    </row>
    <row r="28" spans="1:9" ht="48.75" customHeight="1">
      <c r="A28" s="215"/>
      <c r="B28" s="220"/>
      <c r="C28" s="94"/>
      <c r="D28" s="220"/>
      <c r="E28" s="93"/>
      <c r="F28" s="93"/>
      <c r="G28" s="92" t="s">
        <v>263</v>
      </c>
      <c r="H28" s="91">
        <v>0</v>
      </c>
      <c r="I28" s="91">
        <v>0</v>
      </c>
    </row>
    <row r="29" spans="1:9" ht="19.5" customHeight="1">
      <c r="A29" s="90"/>
      <c r="B29" s="88" t="s">
        <v>269</v>
      </c>
      <c r="C29" s="194"/>
      <c r="D29" s="195"/>
      <c r="E29" s="195"/>
      <c r="F29" s="195"/>
      <c r="G29" s="196"/>
      <c r="H29" s="89">
        <f>H30+H35</f>
        <v>3386403</v>
      </c>
      <c r="I29" s="89">
        <f>I30+I35</f>
        <v>1497870</v>
      </c>
    </row>
    <row r="30" spans="1:9" ht="21.75" customHeight="1">
      <c r="A30" s="81"/>
      <c r="B30" s="88" t="s">
        <v>268</v>
      </c>
      <c r="C30" s="194"/>
      <c r="D30" s="195"/>
      <c r="E30" s="195"/>
      <c r="F30" s="195"/>
      <c r="G30" s="196"/>
      <c r="H30" s="84">
        <f aca="true" t="shared" si="0" ref="H30:I33">H10+H20</f>
        <v>401803</v>
      </c>
      <c r="I30" s="84">
        <f t="shared" si="0"/>
        <v>134918</v>
      </c>
    </row>
    <row r="31" spans="1:9" ht="18" customHeight="1">
      <c r="A31" s="81"/>
      <c r="B31" s="87" t="s">
        <v>266</v>
      </c>
      <c r="C31" s="191"/>
      <c r="D31" s="192"/>
      <c r="E31" s="192"/>
      <c r="F31" s="192"/>
      <c r="G31" s="193"/>
      <c r="H31" s="78">
        <f t="shared" si="0"/>
        <v>2700</v>
      </c>
      <c r="I31" s="78">
        <f t="shared" si="0"/>
        <v>2700</v>
      </c>
    </row>
    <row r="32" spans="1:9" ht="19.5" customHeight="1">
      <c r="A32" s="81"/>
      <c r="B32" s="87" t="s">
        <v>265</v>
      </c>
      <c r="C32" s="191"/>
      <c r="D32" s="192"/>
      <c r="E32" s="192"/>
      <c r="F32" s="192"/>
      <c r="G32" s="193"/>
      <c r="H32" s="78">
        <f t="shared" si="0"/>
        <v>20453</v>
      </c>
      <c r="I32" s="78">
        <f t="shared" si="0"/>
        <v>6226</v>
      </c>
    </row>
    <row r="33" spans="1:9" ht="32.25" customHeight="1">
      <c r="A33" s="81"/>
      <c r="B33" s="86" t="s">
        <v>264</v>
      </c>
      <c r="C33" s="191"/>
      <c r="D33" s="192"/>
      <c r="E33" s="192"/>
      <c r="F33" s="192"/>
      <c r="G33" s="193"/>
      <c r="H33" s="78">
        <f t="shared" si="0"/>
        <v>378650</v>
      </c>
      <c r="I33" s="78">
        <f t="shared" si="0"/>
        <v>125992</v>
      </c>
    </row>
    <row r="34" spans="1:9" ht="32.25" customHeight="1">
      <c r="A34" s="81"/>
      <c r="B34" s="79" t="s">
        <v>263</v>
      </c>
      <c r="C34" s="191"/>
      <c r="D34" s="192"/>
      <c r="E34" s="192"/>
      <c r="F34" s="192"/>
      <c r="G34" s="193"/>
      <c r="H34" s="84">
        <v>0</v>
      </c>
      <c r="I34" s="84">
        <v>0</v>
      </c>
    </row>
    <row r="35" spans="1:9" ht="16.5" customHeight="1">
      <c r="A35" s="81"/>
      <c r="B35" s="85" t="s">
        <v>267</v>
      </c>
      <c r="C35" s="194"/>
      <c r="D35" s="195"/>
      <c r="E35" s="195"/>
      <c r="F35" s="195"/>
      <c r="G35" s="196"/>
      <c r="H35" s="84">
        <f aca="true" t="shared" si="1" ref="H35:I39">H14+H24</f>
        <v>2984600</v>
      </c>
      <c r="I35" s="84">
        <f t="shared" si="1"/>
        <v>1362952</v>
      </c>
    </row>
    <row r="36" spans="1:9" ht="18.75" customHeight="1">
      <c r="A36" s="81"/>
      <c r="B36" s="83" t="s">
        <v>266</v>
      </c>
      <c r="C36" s="191"/>
      <c r="D36" s="192"/>
      <c r="E36" s="192"/>
      <c r="F36" s="192"/>
      <c r="G36" s="193"/>
      <c r="H36" s="78">
        <f t="shared" si="1"/>
        <v>447690</v>
      </c>
      <c r="I36" s="78">
        <f t="shared" si="1"/>
        <v>204443</v>
      </c>
    </row>
    <row r="37" spans="1:9" ht="20.25" customHeight="1">
      <c r="A37" s="81"/>
      <c r="B37" s="83" t="s">
        <v>265</v>
      </c>
      <c r="C37" s="191"/>
      <c r="D37" s="208"/>
      <c r="E37" s="208"/>
      <c r="F37" s="208"/>
      <c r="G37" s="209"/>
      <c r="H37" s="78">
        <f t="shared" si="1"/>
        <v>0</v>
      </c>
      <c r="I37" s="78">
        <f t="shared" si="1"/>
        <v>0</v>
      </c>
    </row>
    <row r="38" spans="1:9" ht="32.25" customHeight="1">
      <c r="A38" s="81"/>
      <c r="B38" s="82" t="s">
        <v>264</v>
      </c>
      <c r="C38" s="191"/>
      <c r="D38" s="208"/>
      <c r="E38" s="208"/>
      <c r="F38" s="208"/>
      <c r="G38" s="209"/>
      <c r="H38" s="78">
        <f t="shared" si="1"/>
        <v>2536910</v>
      </c>
      <c r="I38" s="78">
        <f t="shared" si="1"/>
        <v>1158509</v>
      </c>
    </row>
    <row r="39" spans="1:9" ht="33" customHeight="1">
      <c r="A39" s="81"/>
      <c r="B39" s="80" t="s">
        <v>263</v>
      </c>
      <c r="C39" s="211"/>
      <c r="D39" s="212"/>
      <c r="E39" s="212"/>
      <c r="F39" s="212"/>
      <c r="G39" s="212"/>
      <c r="H39" s="78">
        <f t="shared" si="1"/>
        <v>0</v>
      </c>
      <c r="I39" s="78">
        <f t="shared" si="1"/>
        <v>0</v>
      </c>
    </row>
    <row r="40" spans="1:9" ht="12.75">
      <c r="A40" s="77"/>
      <c r="B40" s="77"/>
      <c r="C40" s="77"/>
      <c r="D40" s="77"/>
      <c r="E40" s="77"/>
      <c r="F40" s="77"/>
      <c r="G40" s="77"/>
      <c r="H40" s="77"/>
      <c r="I40" s="77"/>
    </row>
    <row r="41" spans="1:9" ht="12.75" customHeight="1" hidden="1">
      <c r="A41" s="76"/>
      <c r="B41" s="210"/>
      <c r="C41" s="210"/>
      <c r="D41" s="210"/>
      <c r="E41" s="210"/>
      <c r="F41" s="210"/>
      <c r="G41" s="210"/>
      <c r="H41" s="210"/>
      <c r="I41" s="210"/>
    </row>
    <row r="42" spans="1:9" ht="8.25" customHeight="1">
      <c r="A42" s="206"/>
      <c r="B42" s="207"/>
      <c r="C42" s="207"/>
      <c r="D42" s="207"/>
      <c r="E42" s="207"/>
      <c r="F42" s="207"/>
      <c r="G42" s="207"/>
      <c r="H42" s="207"/>
      <c r="I42" s="207"/>
    </row>
    <row r="43" spans="1:9" ht="39" customHeight="1">
      <c r="A43" s="206"/>
      <c r="B43" s="207"/>
      <c r="C43" s="207"/>
      <c r="D43" s="207"/>
      <c r="E43" s="207"/>
      <c r="F43" s="207"/>
      <c r="G43" s="207"/>
      <c r="H43" s="207"/>
      <c r="I43" s="207"/>
    </row>
    <row r="44" spans="1:9" ht="12.75" customHeight="1" hidden="1">
      <c r="A44" s="206"/>
      <c r="B44" s="207"/>
      <c r="C44" s="207"/>
      <c r="D44" s="207"/>
      <c r="E44" s="207"/>
      <c r="F44" s="207"/>
      <c r="G44" s="207"/>
      <c r="H44" s="207"/>
      <c r="I44" s="207"/>
    </row>
    <row r="45" spans="1:9" ht="12.7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</sheetData>
  <sheetProtection/>
  <mergeCells count="35">
    <mergeCell ref="G1:I1"/>
    <mergeCell ref="A2:I4"/>
    <mergeCell ref="A6:A7"/>
    <mergeCell ref="B6:B7"/>
    <mergeCell ref="C6:C7"/>
    <mergeCell ref="I6:I7"/>
    <mergeCell ref="E6:E7"/>
    <mergeCell ref="F6:F7"/>
    <mergeCell ref="G6:H6"/>
    <mergeCell ref="D6:D7"/>
    <mergeCell ref="E9:E18"/>
    <mergeCell ref="A19:A28"/>
    <mergeCell ref="B19:B22"/>
    <mergeCell ref="D19:D28"/>
    <mergeCell ref="B24:B26"/>
    <mergeCell ref="B27:B28"/>
    <mergeCell ref="A9:A18"/>
    <mergeCell ref="A42:A44"/>
    <mergeCell ref="B42:I44"/>
    <mergeCell ref="C35:G35"/>
    <mergeCell ref="C36:G36"/>
    <mergeCell ref="C37:G37"/>
    <mergeCell ref="B41:I41"/>
    <mergeCell ref="C38:G38"/>
    <mergeCell ref="C39:G39"/>
    <mergeCell ref="C34:G34"/>
    <mergeCell ref="C30:G30"/>
    <mergeCell ref="C29:G29"/>
    <mergeCell ref="F9:F18"/>
    <mergeCell ref="B11:B18"/>
    <mergeCell ref="C9:C18"/>
    <mergeCell ref="D9:D18"/>
    <mergeCell ref="C31:G31"/>
    <mergeCell ref="C32:G32"/>
    <mergeCell ref="C33:G3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tabSelected="1" view="pageLayout" workbookViewId="0" topLeftCell="A1">
      <selection activeCell="H10" sqref="H10"/>
    </sheetView>
  </sheetViews>
  <sheetFormatPr defaultColWidth="9.33203125" defaultRowHeight="12.75"/>
  <cols>
    <col min="1" max="1" width="9.33203125" style="10" customWidth="1"/>
    <col min="2" max="2" width="69.33203125" style="10" customWidth="1"/>
    <col min="3" max="3" width="18" style="10" customWidth="1"/>
    <col min="4" max="4" width="19.5" style="10" customWidth="1"/>
    <col min="5" max="16384" width="9.33203125" style="10" customWidth="1"/>
  </cols>
  <sheetData>
    <row r="1" spans="1:4" ht="12.75">
      <c r="A1" s="55"/>
      <c r="B1" s="55"/>
      <c r="C1" s="55"/>
      <c r="D1" s="55"/>
    </row>
    <row r="2" spans="1:4" ht="18">
      <c r="A2" s="228" t="s">
        <v>236</v>
      </c>
      <c r="B2" s="228"/>
      <c r="C2" s="228"/>
      <c r="D2" s="228"/>
    </row>
    <row r="3" spans="1:4" ht="12.75">
      <c r="A3" s="43"/>
      <c r="B3" s="56"/>
      <c r="C3" s="56"/>
      <c r="D3" s="56"/>
    </row>
    <row r="4" spans="1:8" ht="12.75">
      <c r="A4" s="56"/>
      <c r="B4" s="56"/>
      <c r="C4" s="56"/>
      <c r="D4" s="42" t="s">
        <v>0</v>
      </c>
      <c r="H4" s="41"/>
    </row>
    <row r="5" spans="1:4" ht="12.75">
      <c r="A5" s="229" t="s">
        <v>98</v>
      </c>
      <c r="B5" s="229" t="s">
        <v>175</v>
      </c>
      <c r="C5" s="230" t="s">
        <v>174</v>
      </c>
      <c r="D5" s="231" t="s">
        <v>235</v>
      </c>
    </row>
    <row r="6" spans="1:4" ht="12.75">
      <c r="A6" s="229"/>
      <c r="B6" s="229"/>
      <c r="C6" s="229"/>
      <c r="D6" s="231"/>
    </row>
    <row r="7" spans="1:4" ht="12.75">
      <c r="A7" s="229"/>
      <c r="B7" s="229"/>
      <c r="C7" s="229"/>
      <c r="D7" s="231"/>
    </row>
    <row r="8" spans="1:4" ht="12.75">
      <c r="A8" s="35">
        <v>1</v>
      </c>
      <c r="B8" s="35">
        <v>2</v>
      </c>
      <c r="C8" s="35">
        <v>3</v>
      </c>
      <c r="D8" s="35">
        <v>4</v>
      </c>
    </row>
    <row r="9" spans="1:4" ht="12.75">
      <c r="A9" s="232" t="s">
        <v>173</v>
      </c>
      <c r="B9" s="232"/>
      <c r="C9" s="26"/>
      <c r="D9" s="122">
        <f>SUM(D10:D28)</f>
        <v>10137493</v>
      </c>
    </row>
    <row r="10" spans="1:4" ht="12.75">
      <c r="A10" s="36" t="s">
        <v>89</v>
      </c>
      <c r="B10" s="40" t="s">
        <v>234</v>
      </c>
      <c r="C10" s="35" t="s">
        <v>172</v>
      </c>
      <c r="D10" s="25">
        <v>0</v>
      </c>
    </row>
    <row r="11" spans="1:4" ht="22.5">
      <c r="A11" s="38" t="s">
        <v>149</v>
      </c>
      <c r="B11" s="27" t="s">
        <v>166</v>
      </c>
      <c r="C11" s="39" t="s">
        <v>172</v>
      </c>
      <c r="D11" s="25">
        <v>0</v>
      </c>
    </row>
    <row r="12" spans="1:4" ht="12.75">
      <c r="A12" s="36" t="s">
        <v>88</v>
      </c>
      <c r="B12" s="27" t="s">
        <v>233</v>
      </c>
      <c r="C12" s="35" t="s">
        <v>172</v>
      </c>
      <c r="D12" s="25">
        <v>0</v>
      </c>
    </row>
    <row r="13" spans="1:4" ht="22.5">
      <c r="A13" s="36" t="s">
        <v>87</v>
      </c>
      <c r="B13" s="27" t="s">
        <v>171</v>
      </c>
      <c r="C13" s="35" t="s">
        <v>170</v>
      </c>
      <c r="D13" s="25">
        <v>0</v>
      </c>
    </row>
    <row r="14" spans="1:4" ht="22.5">
      <c r="A14" s="36" t="s">
        <v>86</v>
      </c>
      <c r="B14" s="27" t="s">
        <v>169</v>
      </c>
      <c r="C14" s="35" t="s">
        <v>168</v>
      </c>
      <c r="D14" s="25">
        <v>0</v>
      </c>
    </row>
    <row r="15" spans="1:4" ht="12.75">
      <c r="A15" s="36" t="s">
        <v>85</v>
      </c>
      <c r="B15" s="27" t="s">
        <v>167</v>
      </c>
      <c r="C15" s="35" t="s">
        <v>165</v>
      </c>
      <c r="D15" s="25">
        <v>0</v>
      </c>
    </row>
    <row r="16" spans="1:4" ht="22.5">
      <c r="A16" s="36" t="s">
        <v>140</v>
      </c>
      <c r="B16" s="27" t="s">
        <v>166</v>
      </c>
      <c r="C16" s="35" t="s">
        <v>165</v>
      </c>
      <c r="D16" s="25">
        <v>0</v>
      </c>
    </row>
    <row r="17" spans="1:4" ht="22.5">
      <c r="A17" s="36" t="s">
        <v>84</v>
      </c>
      <c r="B17" s="27" t="s">
        <v>232</v>
      </c>
      <c r="C17" s="35" t="s">
        <v>163</v>
      </c>
      <c r="D17" s="25">
        <v>0</v>
      </c>
    </row>
    <row r="18" spans="1:4" ht="22.5">
      <c r="A18" s="36" t="s">
        <v>137</v>
      </c>
      <c r="B18" s="27" t="s">
        <v>164</v>
      </c>
      <c r="C18" s="35" t="s">
        <v>163</v>
      </c>
      <c r="D18" s="25">
        <v>0</v>
      </c>
    </row>
    <row r="19" spans="1:4" ht="22.5">
      <c r="A19" s="36" t="s">
        <v>83</v>
      </c>
      <c r="B19" s="27" t="s">
        <v>231</v>
      </c>
      <c r="C19" s="35" t="s">
        <v>163</v>
      </c>
      <c r="D19" s="25">
        <v>0</v>
      </c>
    </row>
    <row r="20" spans="1:4" ht="22.5">
      <c r="A20" s="38" t="s">
        <v>82</v>
      </c>
      <c r="B20" s="27" t="s">
        <v>230</v>
      </c>
      <c r="C20" s="37" t="s">
        <v>162</v>
      </c>
      <c r="D20" s="25">
        <v>0</v>
      </c>
    </row>
    <row r="21" spans="1:4" ht="22.5">
      <c r="A21" s="36" t="s">
        <v>81</v>
      </c>
      <c r="B21" s="27" t="s">
        <v>229</v>
      </c>
      <c r="C21" s="35" t="s">
        <v>161</v>
      </c>
      <c r="D21" s="25">
        <v>7705997</v>
      </c>
    </row>
    <row r="22" spans="1:4" ht="12.75">
      <c r="A22" s="36" t="s">
        <v>80</v>
      </c>
      <c r="B22" s="27" t="s">
        <v>228</v>
      </c>
      <c r="C22" s="35" t="s">
        <v>160</v>
      </c>
      <c r="D22" s="25">
        <v>0</v>
      </c>
    </row>
    <row r="23" spans="1:4" ht="12.75">
      <c r="A23" s="36" t="s">
        <v>79</v>
      </c>
      <c r="B23" s="29" t="s">
        <v>159</v>
      </c>
      <c r="C23" s="35" t="s">
        <v>158</v>
      </c>
      <c r="D23" s="25">
        <v>0</v>
      </c>
    </row>
    <row r="24" spans="1:4" ht="45">
      <c r="A24" s="36" t="s">
        <v>78</v>
      </c>
      <c r="B24" s="27" t="s">
        <v>227</v>
      </c>
      <c r="C24" s="31" t="s">
        <v>157</v>
      </c>
      <c r="D24" s="25">
        <v>2431496</v>
      </c>
    </row>
    <row r="25" spans="1:4" ht="33.75">
      <c r="A25" s="36" t="s">
        <v>77</v>
      </c>
      <c r="B25" s="27" t="s">
        <v>226</v>
      </c>
      <c r="C25" s="31" t="s">
        <v>156</v>
      </c>
      <c r="D25" s="25">
        <v>0</v>
      </c>
    </row>
    <row r="26" spans="1:4" ht="12.75">
      <c r="A26" s="36" t="s">
        <v>76</v>
      </c>
      <c r="B26" s="33" t="s">
        <v>155</v>
      </c>
      <c r="C26" s="35" t="s">
        <v>128</v>
      </c>
      <c r="D26" s="25">
        <v>0</v>
      </c>
    </row>
    <row r="27" spans="1:4" ht="12.75">
      <c r="A27" s="36" t="s">
        <v>75</v>
      </c>
      <c r="B27" s="33" t="s">
        <v>154</v>
      </c>
      <c r="C27" s="35" t="s">
        <v>153</v>
      </c>
      <c r="D27" s="25">
        <v>0</v>
      </c>
    </row>
    <row r="28" spans="1:4" ht="12.75">
      <c r="A28" s="36" t="s">
        <v>74</v>
      </c>
      <c r="B28" s="27" t="s">
        <v>152</v>
      </c>
      <c r="C28" s="35" t="s">
        <v>126</v>
      </c>
      <c r="D28" s="25">
        <v>0</v>
      </c>
    </row>
    <row r="29" spans="1:4" ht="12.75">
      <c r="A29" s="227" t="s">
        <v>151</v>
      </c>
      <c r="B29" s="227"/>
      <c r="C29" s="26"/>
      <c r="D29" s="34">
        <f>SUM(D30:D36)</f>
        <v>0</v>
      </c>
    </row>
    <row r="30" spans="1:4" ht="12.75">
      <c r="A30" s="30" t="s">
        <v>89</v>
      </c>
      <c r="B30" s="33" t="s">
        <v>150</v>
      </c>
      <c r="C30" s="26" t="s">
        <v>147</v>
      </c>
      <c r="D30" s="25">
        <v>0</v>
      </c>
    </row>
    <row r="31" spans="1:4" ht="22.5">
      <c r="A31" s="30" t="s">
        <v>149</v>
      </c>
      <c r="B31" s="32" t="s">
        <v>139</v>
      </c>
      <c r="C31" s="26" t="s">
        <v>147</v>
      </c>
      <c r="D31" s="25">
        <v>0</v>
      </c>
    </row>
    <row r="32" spans="1:4" ht="12.75">
      <c r="A32" s="30" t="s">
        <v>88</v>
      </c>
      <c r="B32" s="29" t="s">
        <v>148</v>
      </c>
      <c r="C32" s="26" t="s">
        <v>147</v>
      </c>
      <c r="D32" s="25">
        <v>0</v>
      </c>
    </row>
    <row r="33" spans="1:4" ht="22.5">
      <c r="A33" s="30" t="s">
        <v>146</v>
      </c>
      <c r="B33" s="32" t="s">
        <v>145</v>
      </c>
      <c r="C33" s="26" t="s">
        <v>144</v>
      </c>
      <c r="D33" s="25">
        <v>0</v>
      </c>
    </row>
    <row r="34" spans="1:4" ht="22.5">
      <c r="A34" s="30" t="s">
        <v>86</v>
      </c>
      <c r="B34" s="32" t="s">
        <v>143</v>
      </c>
      <c r="C34" s="26" t="s">
        <v>142</v>
      </c>
      <c r="D34" s="25">
        <v>0</v>
      </c>
    </row>
    <row r="35" spans="1:4" ht="12.75">
      <c r="A35" s="30" t="s">
        <v>85</v>
      </c>
      <c r="B35" s="32" t="s">
        <v>141</v>
      </c>
      <c r="C35" s="26" t="s">
        <v>138</v>
      </c>
      <c r="D35" s="25">
        <v>0</v>
      </c>
    </row>
    <row r="36" spans="1:4" ht="22.5">
      <c r="A36" s="30" t="s">
        <v>140</v>
      </c>
      <c r="B36" s="32" t="s">
        <v>139</v>
      </c>
      <c r="C36" s="26" t="s">
        <v>138</v>
      </c>
      <c r="D36" s="25">
        <v>0</v>
      </c>
    </row>
    <row r="37" spans="1:4" ht="22.5">
      <c r="A37" s="30" t="s">
        <v>84</v>
      </c>
      <c r="B37" s="27" t="s">
        <v>225</v>
      </c>
      <c r="C37" s="26" t="s">
        <v>134</v>
      </c>
      <c r="D37" s="25">
        <v>0</v>
      </c>
    </row>
    <row r="38" spans="1:4" ht="22.5">
      <c r="A38" s="30" t="s">
        <v>137</v>
      </c>
      <c r="B38" s="32" t="s">
        <v>136</v>
      </c>
      <c r="C38" s="26" t="s">
        <v>134</v>
      </c>
      <c r="D38" s="25">
        <v>0</v>
      </c>
    </row>
    <row r="39" spans="1:4" ht="22.5">
      <c r="A39" s="30" t="s">
        <v>83</v>
      </c>
      <c r="B39" s="32" t="s">
        <v>135</v>
      </c>
      <c r="C39" s="26" t="s">
        <v>134</v>
      </c>
      <c r="D39" s="25">
        <v>0</v>
      </c>
    </row>
    <row r="40" spans="1:4" ht="12.75">
      <c r="A40" s="30" t="s">
        <v>82</v>
      </c>
      <c r="B40" s="27" t="s">
        <v>133</v>
      </c>
      <c r="C40" s="31" t="s">
        <v>132</v>
      </c>
      <c r="D40" s="25">
        <v>0</v>
      </c>
    </row>
    <row r="41" spans="1:4" ht="12.75">
      <c r="A41" s="30" t="s">
        <v>81</v>
      </c>
      <c r="B41" s="29" t="s">
        <v>131</v>
      </c>
      <c r="C41" s="26" t="s">
        <v>130</v>
      </c>
      <c r="D41" s="25">
        <v>0</v>
      </c>
    </row>
    <row r="42" spans="1:4" ht="12.75">
      <c r="A42" s="28" t="s">
        <v>80</v>
      </c>
      <c r="B42" s="29" t="s">
        <v>129</v>
      </c>
      <c r="C42" s="26" t="s">
        <v>128</v>
      </c>
      <c r="D42" s="25">
        <v>0</v>
      </c>
    </row>
    <row r="43" spans="1:4" ht="12.75">
      <c r="A43" s="28" t="s">
        <v>79</v>
      </c>
      <c r="B43" s="27" t="s">
        <v>127</v>
      </c>
      <c r="C43" s="26" t="s">
        <v>126</v>
      </c>
      <c r="D43" s="25">
        <v>0</v>
      </c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LIII.2.2022
z dnia 21 stycznia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2022-01-13T11:46:20Z</cp:lastPrinted>
  <dcterms:created xsi:type="dcterms:W3CDTF">2014-11-12T06:55:05Z</dcterms:created>
  <dcterms:modified xsi:type="dcterms:W3CDTF">2022-01-27T13:13:12Z</dcterms:modified>
  <cp:category/>
  <cp:version/>
  <cp:contentType/>
  <cp:contentStatus/>
</cp:coreProperties>
</file>